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830"/>
  <workbookPr filterPrivacy="1" defaultThemeVersion="124226"/>
  <xr:revisionPtr revIDLastSave="0" documentId="13_ncr:1_{2377B589-58F4-4DE0-A547-F9F09E2CD7AC}" xr6:coauthVersionLast="47" xr6:coauthVersionMax="47" xr10:uidLastSave="{00000000-0000-0000-0000-000000000000}"/>
  <bookViews>
    <workbookView xWindow="-28920" yWindow="-135" windowWidth="29040" windowHeight="15720" xr2:uid="{00000000-000D-0000-FFFF-FFFF00000000}"/>
  </bookViews>
  <sheets>
    <sheet name="出品情報" sheetId="1" r:id="rId1"/>
    <sheet name="category" sheetId="2" r:id="rId2"/>
  </sheets>
  <definedNames>
    <definedName name="_xlnm._FilterDatabase" localSheetId="0" hidden="1">出品情報!$A$19:$AD$69</definedName>
    <definedName name="_xlnm.Print_Titles" localSheetId="1">category!$1:$1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2" i="1" l="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L70" i="1" l="1"/>
  <c r="N70" i="1" s="1"/>
  <c r="L69" i="1"/>
  <c r="N69" i="1" s="1"/>
  <c r="L68" i="1"/>
  <c r="N68" i="1" s="1"/>
  <c r="L67" i="1"/>
  <c r="N67" i="1" s="1"/>
  <c r="L66" i="1"/>
  <c r="N66" i="1" s="1"/>
  <c r="L65" i="1"/>
  <c r="N65" i="1" s="1"/>
  <c r="L64" i="1"/>
  <c r="N64" i="1" s="1"/>
  <c r="L63" i="1"/>
  <c r="N63" i="1" s="1"/>
  <c r="L62" i="1"/>
  <c r="N62" i="1" s="1"/>
  <c r="L61" i="1"/>
  <c r="N61" i="1" s="1"/>
  <c r="L60" i="1"/>
  <c r="N60" i="1" s="1"/>
  <c r="L59" i="1"/>
  <c r="N59" i="1" s="1"/>
  <c r="L58" i="1"/>
  <c r="N58" i="1" s="1"/>
  <c r="L57" i="1"/>
  <c r="N57" i="1" s="1"/>
  <c r="L56" i="1"/>
  <c r="N56" i="1" s="1"/>
  <c r="L55" i="1"/>
  <c r="N55" i="1" s="1"/>
  <c r="L54" i="1"/>
  <c r="N54" i="1" s="1"/>
  <c r="L53" i="1"/>
  <c r="N53" i="1" s="1"/>
  <c r="L52" i="1"/>
  <c r="N52" i="1" s="1"/>
  <c r="L51" i="1"/>
  <c r="N51" i="1" s="1"/>
  <c r="L50" i="1"/>
  <c r="N50" i="1" s="1"/>
  <c r="L49" i="1"/>
  <c r="N49" i="1" s="1"/>
  <c r="L48" i="1"/>
  <c r="N48" i="1" s="1"/>
  <c r="L47" i="1"/>
  <c r="N47" i="1" s="1"/>
  <c r="L46" i="1"/>
  <c r="N46" i="1" s="1"/>
  <c r="L45" i="1"/>
  <c r="N45" i="1" s="1"/>
  <c r="L44" i="1"/>
  <c r="N44" i="1" s="1"/>
  <c r="L43" i="1"/>
  <c r="N43" i="1" s="1"/>
  <c r="L42" i="1"/>
  <c r="N42" i="1" s="1"/>
  <c r="L41" i="1"/>
  <c r="N41" i="1" s="1"/>
  <c r="L40" i="1"/>
  <c r="N40" i="1" s="1"/>
  <c r="L39" i="1"/>
  <c r="N39" i="1" s="1"/>
  <c r="L38" i="1"/>
  <c r="N38" i="1" s="1"/>
  <c r="L37" i="1"/>
  <c r="N37" i="1" s="1"/>
  <c r="L36" i="1"/>
  <c r="N36" i="1" s="1"/>
  <c r="L35" i="1"/>
  <c r="N35" i="1" s="1"/>
  <c r="L34" i="1"/>
  <c r="N34" i="1" s="1"/>
  <c r="L33" i="1"/>
  <c r="N33" i="1" s="1"/>
  <c r="L32" i="1"/>
  <c r="N32" i="1" s="1"/>
  <c r="L31" i="1"/>
  <c r="N31" i="1" s="1"/>
  <c r="L30" i="1"/>
  <c r="N30" i="1" s="1"/>
  <c r="L29" i="1"/>
  <c r="N29" i="1" s="1"/>
  <c r="L28" i="1"/>
  <c r="N28" i="1" s="1"/>
  <c r="L27" i="1"/>
  <c r="N27" i="1" s="1"/>
  <c r="L26" i="1"/>
  <c r="N26" i="1" s="1"/>
  <c r="L25" i="1"/>
  <c r="N25" i="1" s="1"/>
  <c r="L24" i="1"/>
  <c r="N24" i="1" s="1"/>
  <c r="L23" i="1"/>
  <c r="N23" i="1" s="1"/>
  <c r="L22" i="1"/>
  <c r="N22" i="1" s="1"/>
  <c r="L21" i="1"/>
  <c r="N21" i="1" s="1"/>
  <c r="C21" i="1"/>
  <c r="C20" i="1"/>
  <c r="L20" i="1"/>
  <c r="N20" i="1" s="1"/>
  <c r="M70" i="1" l="1"/>
  <c r="M22" i="1"/>
  <c r="M23" i="1"/>
  <c r="M24" i="1"/>
  <c r="M25" i="1"/>
  <c r="M26" i="1"/>
  <c r="M27" i="1"/>
  <c r="M28" i="1"/>
  <c r="M29" i="1"/>
  <c r="M30" i="1"/>
  <c r="M31" i="1"/>
  <c r="M32" i="1"/>
  <c r="M33" i="1"/>
  <c r="M34" i="1"/>
  <c r="M35" i="1"/>
  <c r="M36" i="1"/>
  <c r="M37" i="1"/>
  <c r="M38" i="1"/>
  <c r="M39" i="1"/>
  <c r="M40" i="1"/>
  <c r="M41" i="1"/>
  <c r="M42" i="1"/>
  <c r="M43" i="1"/>
  <c r="M44" i="1"/>
  <c r="M45" i="1"/>
  <c r="M46" i="1"/>
  <c r="M47" i="1"/>
  <c r="M48" i="1"/>
  <c r="M49" i="1"/>
  <c r="M50" i="1"/>
  <c r="M51" i="1"/>
  <c r="M52" i="1"/>
  <c r="M53" i="1"/>
  <c r="M54" i="1"/>
  <c r="M55" i="1"/>
  <c r="M56" i="1"/>
  <c r="M57" i="1"/>
  <c r="M58" i="1"/>
  <c r="M59" i="1"/>
  <c r="M60" i="1"/>
  <c r="M61" i="1"/>
  <c r="M62" i="1"/>
  <c r="M63" i="1"/>
  <c r="M64" i="1"/>
  <c r="M65" i="1"/>
  <c r="M66" i="1"/>
  <c r="M67" i="1"/>
  <c r="M68" i="1"/>
  <c r="M69" i="1"/>
  <c r="M21" i="1"/>
  <c r="M20" i="1"/>
</calcChain>
</file>

<file path=xl/sharedStrings.xml><?xml version="1.0" encoding="utf-8"?>
<sst xmlns="http://schemas.openxmlformats.org/spreadsheetml/2006/main" count="272" uniqueCount="140">
  <si>
    <t>郵便番号</t>
    <rPh sb="0" eb="4">
      <t>ユウビンバンゴウ</t>
    </rPh>
    <phoneticPr fontId="2"/>
  </si>
  <si>
    <t>住所①
都道府県</t>
    <rPh sb="0" eb="2">
      <t>ジュウショ</t>
    </rPh>
    <rPh sb="4" eb="8">
      <t>トドウフケン</t>
    </rPh>
    <phoneticPr fontId="2"/>
  </si>
  <si>
    <t>住所②
番地まで</t>
    <rPh sb="0" eb="2">
      <t>ジュウショ</t>
    </rPh>
    <rPh sb="4" eb="6">
      <t>バンチ</t>
    </rPh>
    <phoneticPr fontId="2"/>
  </si>
  <si>
    <t>住所③
建物</t>
    <rPh sb="0" eb="2">
      <t>ジュウショ</t>
    </rPh>
    <rPh sb="4" eb="6">
      <t>タテモノ</t>
    </rPh>
    <phoneticPr fontId="2"/>
  </si>
  <si>
    <t>部署名</t>
    <rPh sb="0" eb="2">
      <t>ブショ</t>
    </rPh>
    <rPh sb="2" eb="3">
      <t>メイ</t>
    </rPh>
    <phoneticPr fontId="2"/>
  </si>
  <si>
    <t>役職</t>
    <rPh sb="0" eb="2">
      <t>ヤクショク</t>
    </rPh>
    <phoneticPr fontId="2"/>
  </si>
  <si>
    <t>電話番号①
送付用</t>
    <rPh sb="0" eb="2">
      <t>デンワ</t>
    </rPh>
    <rPh sb="2" eb="4">
      <t>バンゴウ</t>
    </rPh>
    <rPh sb="6" eb="8">
      <t>ソウフ</t>
    </rPh>
    <rPh sb="8" eb="9">
      <t>ヨウ</t>
    </rPh>
    <phoneticPr fontId="2"/>
  </si>
  <si>
    <t>電話番号③
連絡用</t>
    <rPh sb="0" eb="2">
      <t>デンワ</t>
    </rPh>
    <rPh sb="2" eb="4">
      <t>バンゴウ</t>
    </rPh>
    <rPh sb="6" eb="9">
      <t>レンラクヨウ</t>
    </rPh>
    <phoneticPr fontId="2"/>
  </si>
  <si>
    <t>メールアドレス①</t>
    <phoneticPr fontId="2"/>
  </si>
  <si>
    <t>メールアドレス②</t>
    <phoneticPr fontId="2"/>
  </si>
  <si>
    <t>副担当者</t>
    <rPh sb="0" eb="1">
      <t>フク</t>
    </rPh>
    <rPh sb="1" eb="3">
      <t>タントウ</t>
    </rPh>
    <rPh sb="3" eb="4">
      <t>シャ</t>
    </rPh>
    <phoneticPr fontId="2"/>
  </si>
  <si>
    <t>会社名／店名</t>
    <rPh sb="0" eb="2">
      <t>カイシャ</t>
    </rPh>
    <rPh sb="2" eb="3">
      <t>メイ</t>
    </rPh>
    <rPh sb="4" eb="6">
      <t>テンメイ</t>
    </rPh>
    <phoneticPr fontId="2"/>
  </si>
  <si>
    <t>FAX</t>
    <phoneticPr fontId="2"/>
  </si>
  <si>
    <t>よみ</t>
    <phoneticPr fontId="2"/>
  </si>
  <si>
    <t>ういすきーぶんかけんきゅうじょ</t>
    <phoneticPr fontId="2"/>
  </si>
  <si>
    <t>ウイスキー文化研究所</t>
    <rPh sb="5" eb="7">
      <t>ブンカ</t>
    </rPh>
    <rPh sb="7" eb="10">
      <t>ケンキュウジョ</t>
    </rPh>
    <phoneticPr fontId="2"/>
  </si>
  <si>
    <t>TWSC事務局</t>
    <rPh sb="4" eb="7">
      <t>ジムキョク</t>
    </rPh>
    <phoneticPr fontId="2"/>
  </si>
  <si>
    <t>ディレクター</t>
    <phoneticPr fontId="2"/>
  </si>
  <si>
    <t>砂山芽久</t>
    <rPh sb="0" eb="2">
      <t>スナヤマ</t>
    </rPh>
    <rPh sb="2" eb="3">
      <t>メ</t>
    </rPh>
    <rPh sb="3" eb="4">
      <t>ク</t>
    </rPh>
    <phoneticPr fontId="2"/>
  </si>
  <si>
    <t>150-0012</t>
    <phoneticPr fontId="2"/>
  </si>
  <si>
    <t>東京都</t>
    <rPh sb="0" eb="3">
      <t>トウキョウト</t>
    </rPh>
    <phoneticPr fontId="2"/>
  </si>
  <si>
    <t>渋谷区広尾1-10-5</t>
  </si>
  <si>
    <t>テック広尾ビル5F</t>
    <phoneticPr fontId="2"/>
  </si>
  <si>
    <t>03-6277-4103</t>
    <phoneticPr fontId="2"/>
  </si>
  <si>
    <t>twsc@scotchclub.org</t>
    <phoneticPr fontId="2"/>
  </si>
  <si>
    <t>出品者情報</t>
    <rPh sb="0" eb="3">
      <t>シュッピンシャ</t>
    </rPh>
    <rPh sb="3" eb="5">
      <t>ジョウホウ</t>
    </rPh>
    <phoneticPr fontId="2"/>
  </si>
  <si>
    <t>内容</t>
    <rPh sb="0" eb="2">
      <t>ナイヨウ</t>
    </rPh>
    <phoneticPr fontId="2"/>
  </si>
  <si>
    <t>☆全般／必須</t>
    <rPh sb="1" eb="3">
      <t>ゼンパン</t>
    </rPh>
    <rPh sb="4" eb="6">
      <t>ヒッス</t>
    </rPh>
    <phoneticPr fontId="2"/>
  </si>
  <si>
    <t>自動入力／必須</t>
    <rPh sb="0" eb="2">
      <t>ジドウ</t>
    </rPh>
    <rPh sb="2" eb="4">
      <t>ニュウリョク</t>
    </rPh>
    <rPh sb="5" eb="7">
      <t>ヒッス</t>
    </rPh>
    <phoneticPr fontId="2"/>
  </si>
  <si>
    <t>全般／任意</t>
    <rPh sb="3" eb="5">
      <t>ニンイ</t>
    </rPh>
    <phoneticPr fontId="2"/>
  </si>
  <si>
    <t>番号</t>
    <rPh sb="0" eb="2">
      <t>バンゴウ</t>
    </rPh>
    <phoneticPr fontId="7"/>
  </si>
  <si>
    <t>製品名／日本語（正式名称にてご入力ください）</t>
    <rPh sb="8" eb="10">
      <t>セイシキ</t>
    </rPh>
    <rPh sb="10" eb="12">
      <t>メイショウ</t>
    </rPh>
    <rPh sb="15" eb="17">
      <t>ニュウリョク</t>
    </rPh>
    <phoneticPr fontId="2"/>
  </si>
  <si>
    <t>製品名／英語（正式名称にてご入力ください）</t>
    <phoneticPr fontId="2"/>
  </si>
  <si>
    <t>予備ボトル保管方法</t>
    <rPh sb="5" eb="7">
      <t>ホカン</t>
    </rPh>
    <rPh sb="7" eb="9">
      <t>ホウホウ</t>
    </rPh>
    <phoneticPr fontId="2"/>
  </si>
  <si>
    <t>カテゴリーNo</t>
  </si>
  <si>
    <t>カテゴリー名</t>
    <phoneticPr fontId="2"/>
  </si>
  <si>
    <t>度数（％）</t>
    <phoneticPr fontId="2"/>
  </si>
  <si>
    <t>容量（ml）</t>
    <phoneticPr fontId="2"/>
  </si>
  <si>
    <t>希望小売価格（税込）</t>
    <phoneticPr fontId="2"/>
  </si>
  <si>
    <t>審査使用本数</t>
  </si>
  <si>
    <t>送付本数</t>
    <phoneticPr fontId="2"/>
  </si>
  <si>
    <t>出品者保管本数</t>
    <rPh sb="0" eb="3">
      <t>シュッピンシャ</t>
    </rPh>
    <rPh sb="3" eb="5">
      <t>ホカン</t>
    </rPh>
    <phoneticPr fontId="2"/>
  </si>
  <si>
    <t>商品説明URL（公式情報の掲載があるページのURLを記入してください）</t>
    <rPh sb="0" eb="2">
      <t>ショウヒン</t>
    </rPh>
    <rPh sb="2" eb="4">
      <t>セツメイ</t>
    </rPh>
    <rPh sb="8" eb="10">
      <t>コウシキ</t>
    </rPh>
    <rPh sb="10" eb="12">
      <t>ジョウホウ</t>
    </rPh>
    <rPh sb="13" eb="15">
      <t>ケイサイ</t>
    </rPh>
    <rPh sb="26" eb="28">
      <t>キニュウ</t>
    </rPh>
    <phoneticPr fontId="2"/>
  </si>
  <si>
    <t>特記事項（審査グループ分けの際、より具体的な情報が必要ですので、商品特性を記入してください。）</t>
    <rPh sb="5" eb="7">
      <t>シンサ</t>
    </rPh>
    <rPh sb="11" eb="12">
      <t>ワ</t>
    </rPh>
    <rPh sb="14" eb="15">
      <t>サイ</t>
    </rPh>
    <rPh sb="18" eb="21">
      <t>グタイテキ</t>
    </rPh>
    <rPh sb="22" eb="24">
      <t>ジョウホウ</t>
    </rPh>
    <rPh sb="25" eb="27">
      <t>ヒツヨウ</t>
    </rPh>
    <rPh sb="32" eb="34">
      <t>ショウヒン</t>
    </rPh>
    <rPh sb="34" eb="36">
      <t>トクセイ</t>
    </rPh>
    <rPh sb="37" eb="39">
      <t>キニュウ</t>
    </rPh>
    <phoneticPr fontId="2"/>
  </si>
  <si>
    <t>電話番号②連絡用</t>
    <rPh sb="0" eb="2">
      <t>デンワ</t>
    </rPh>
    <rPh sb="2" eb="4">
      <t>バンゴウ</t>
    </rPh>
    <rPh sb="5" eb="8">
      <t>レンラクヨウ</t>
    </rPh>
    <phoneticPr fontId="2"/>
  </si>
  <si>
    <t>エントリーシートにご記入いただいた内容は、結果発表やガイドブック掲載時に使用いたしますので、誤字脱字のないようご確認ください。</t>
    <rPh sb="10" eb="12">
      <t>キニュウ</t>
    </rPh>
    <rPh sb="17" eb="19">
      <t>ナイヨウ</t>
    </rPh>
    <rPh sb="21" eb="25">
      <t>ケッカハッピョウ</t>
    </rPh>
    <rPh sb="32" eb="34">
      <t>ケイサイ</t>
    </rPh>
    <rPh sb="34" eb="35">
      <t>ジ</t>
    </rPh>
    <rPh sb="36" eb="38">
      <t>シヨウ</t>
    </rPh>
    <rPh sb="46" eb="48">
      <t>ゴジ</t>
    </rPh>
    <rPh sb="48" eb="50">
      <t>ダツジ</t>
    </rPh>
    <rPh sb="56" eb="58">
      <t>カクニン</t>
    </rPh>
    <phoneticPr fontId="2"/>
  </si>
  <si>
    <r>
      <t>氏名</t>
    </r>
    <r>
      <rPr>
        <sz val="11"/>
        <color rgb="FFFF0000"/>
        <rFont val="Yu Gothic UI"/>
        <family val="3"/>
        <charset val="128"/>
      </rPr>
      <t>（空白無し）</t>
    </r>
    <rPh sb="0" eb="2">
      <t>シメイ</t>
    </rPh>
    <rPh sb="3" eb="6">
      <t>クウハクナ</t>
    </rPh>
    <phoneticPr fontId="2"/>
  </si>
  <si>
    <t>入力見本</t>
    <rPh sb="0" eb="2">
      <t>ニュウリョク</t>
    </rPh>
    <rPh sb="2" eb="4">
      <t>ミホン</t>
    </rPh>
    <phoneticPr fontId="2"/>
  </si>
  <si>
    <t>問い合わせ先電話：03-6277-4103（すなやま宛）</t>
    <rPh sb="0" eb="1">
      <t>ト</t>
    </rPh>
    <rPh sb="2" eb="3">
      <t>ア</t>
    </rPh>
    <rPh sb="5" eb="6">
      <t>サキ</t>
    </rPh>
    <rPh sb="6" eb="8">
      <t>デンワ</t>
    </rPh>
    <rPh sb="26" eb="27">
      <t>ア</t>
    </rPh>
    <phoneticPr fontId="2"/>
  </si>
  <si>
    <t>問い合わせ先メール：</t>
    <rPh sb="0" eb="1">
      <t>ト</t>
    </rPh>
    <rPh sb="2" eb="3">
      <t>ア</t>
    </rPh>
    <rPh sb="5" eb="6">
      <t>サキ</t>
    </rPh>
    <phoneticPr fontId="2"/>
  </si>
  <si>
    <t>twsc@scotchclub.org</t>
    <phoneticPr fontId="2"/>
  </si>
  <si>
    <r>
      <t>■出品者情報</t>
    </r>
    <r>
      <rPr>
        <b/>
        <sz val="16"/>
        <color rgb="FFFF0000"/>
        <rFont val="Yu Gothic UI"/>
        <family val="3"/>
        <charset val="128"/>
      </rPr>
      <t>（必須）</t>
    </r>
    <rPh sb="1" eb="3">
      <t>シュッピン</t>
    </rPh>
    <rPh sb="3" eb="4">
      <t>シャ</t>
    </rPh>
    <rPh sb="4" eb="6">
      <t>ジョウホウ</t>
    </rPh>
    <rPh sb="7" eb="9">
      <t>ヒッス</t>
    </rPh>
    <phoneticPr fontId="2"/>
  </si>
  <si>
    <t>ご提出いただいたカテゴリーについて、審査基準に沿って修正が必要と実行委員会内で判断した場合は変更することがございます。</t>
    <rPh sb="1" eb="3">
      <t>テイシュツ</t>
    </rPh>
    <rPh sb="18" eb="20">
      <t>シンサ</t>
    </rPh>
    <rPh sb="20" eb="22">
      <t>キジュン</t>
    </rPh>
    <rPh sb="23" eb="24">
      <t>ソ</t>
    </rPh>
    <rPh sb="26" eb="28">
      <t>シュウセイ</t>
    </rPh>
    <rPh sb="29" eb="31">
      <t>ヒツヨウ</t>
    </rPh>
    <rPh sb="32" eb="34">
      <t>ジッコウ</t>
    </rPh>
    <rPh sb="34" eb="37">
      <t>イインカイ</t>
    </rPh>
    <rPh sb="37" eb="38">
      <t>ナイ</t>
    </rPh>
    <rPh sb="39" eb="41">
      <t>ハンダン</t>
    </rPh>
    <rPh sb="43" eb="45">
      <t>バアイ</t>
    </rPh>
    <rPh sb="46" eb="48">
      <t>ヘンコウ</t>
    </rPh>
    <phoneticPr fontId="2"/>
  </si>
  <si>
    <r>
      <t>■出品アイテム情報</t>
    </r>
    <r>
      <rPr>
        <b/>
        <sz val="16"/>
        <color rgb="FFFF0000"/>
        <rFont val="Yu Gothic UI"/>
        <family val="3"/>
        <charset val="128"/>
      </rPr>
      <t>（必須）</t>
    </r>
    <rPh sb="1" eb="3">
      <t>シュッピン</t>
    </rPh>
    <rPh sb="7" eb="9">
      <t>ジョウホウ</t>
    </rPh>
    <rPh sb="10" eb="12">
      <t>ヒッス</t>
    </rPh>
    <phoneticPr fontId="2"/>
  </si>
  <si>
    <t>TWSC【焼酎部門】出品エントリーシート</t>
    <rPh sb="5" eb="7">
      <t>ショウチュウ</t>
    </rPh>
    <rPh sb="7" eb="9">
      <t>ブモン</t>
    </rPh>
    <rPh sb="10" eb="12">
      <t>シュッピン</t>
    </rPh>
    <phoneticPr fontId="2"/>
  </si>
  <si>
    <t>緑色のセルの入力見本をご確認ください。</t>
    <rPh sb="0" eb="2">
      <t>ミドリイロ</t>
    </rPh>
    <rPh sb="6" eb="8">
      <t>ニュウリョク</t>
    </rPh>
    <rPh sb="8" eb="10">
      <t>ミホン</t>
    </rPh>
    <rPh sb="12" eb="14">
      <t>カクニン</t>
    </rPh>
    <phoneticPr fontId="2"/>
  </si>
  <si>
    <t>番号</t>
    <rPh sb="0" eb="2">
      <t>バンゴウ</t>
    </rPh>
    <phoneticPr fontId="14"/>
  </si>
  <si>
    <t>カテゴリー名</t>
    <rPh sb="5" eb="6">
      <t>メイ</t>
    </rPh>
    <phoneticPr fontId="2"/>
  </si>
  <si>
    <t>芋焼酎/かめ・タンク貯蔵/26％未満</t>
  </si>
  <si>
    <t>芋焼酎/かめ・タンク貯蔵/26％以上36％未満</t>
  </si>
  <si>
    <t>芋焼酎/かめ・タンク貯蔵/36％以上</t>
  </si>
  <si>
    <t>芋焼酎/樽貯蔵/26％未満</t>
  </si>
  <si>
    <t>芋焼酎/樽貯蔵/26％以上36％未満</t>
  </si>
  <si>
    <t>芋焼酎/樽貯蔵/36％以上</t>
  </si>
  <si>
    <t>麦焼酎/かめ・タンク貯蔵/26％未満</t>
  </si>
  <si>
    <t>麦焼酎/かめ・タンク貯蔵/26％以上36％未満</t>
  </si>
  <si>
    <t>麦焼酎/かめ・タンク貯蔵/36％以上</t>
  </si>
  <si>
    <t>麦焼酎/樽貯蔵/26％未満</t>
  </si>
  <si>
    <t>麦焼酎/樽貯蔵/26％以上36％未満</t>
  </si>
  <si>
    <t>麦焼酎/樽貯蔵/36％以上</t>
  </si>
  <si>
    <t>米焼酎/かめ・タンク貯蔵/26％未満</t>
  </si>
  <si>
    <t>米焼酎/かめ・タンク貯蔵/26％以上36％未満</t>
  </si>
  <si>
    <t>米焼酎/かめ・タンク貯蔵/36％以上</t>
  </si>
  <si>
    <t>米焼酎/樽貯蔵/26％未満</t>
  </si>
  <si>
    <t>米焼酎/樽貯蔵/26％以上36％未満</t>
  </si>
  <si>
    <t>米焼酎/樽貯蔵/36％以上</t>
  </si>
  <si>
    <t>黒糖焼酎/かめ・タンク貯蔵/26％未満</t>
  </si>
  <si>
    <t>黒糖焼酎/かめ・タンク貯蔵/26％以上36％未満</t>
  </si>
  <si>
    <t>黒糖焼酎/かめ・タンク貯蔵/36％以上</t>
  </si>
  <si>
    <t>黒糖焼酎/樽貯蔵/26％未満</t>
  </si>
  <si>
    <t>黒糖焼酎/樽貯蔵/26％以上36％未満</t>
  </si>
  <si>
    <t>黒糖焼酎/樽貯蔵/36％以上</t>
  </si>
  <si>
    <t>泡盛/かめ・タンク貯蔵/26％未満</t>
  </si>
  <si>
    <t>泡盛/かめ・タンク貯蔵/26％以上36％未満</t>
  </si>
  <si>
    <t>泡盛/かめ・タンク貯蔵/36％以上</t>
  </si>
  <si>
    <t>泡盛/樽貯蔵/26％未満</t>
  </si>
  <si>
    <t>泡盛/樽貯蔵/26％以上36％未満</t>
  </si>
  <si>
    <t>泡盛/樽貯蔵/36％以上</t>
  </si>
  <si>
    <t>酒粕焼酎/26％未満</t>
  </si>
  <si>
    <t>酒粕焼酎/26％以上36％未満</t>
  </si>
  <si>
    <t>酒粕焼酎/36％以上</t>
  </si>
  <si>
    <t>そば焼酎/26％未満</t>
  </si>
  <si>
    <t>そば焼酎/26％以上36％未満</t>
  </si>
  <si>
    <t>そば焼酎/36％以上</t>
  </si>
  <si>
    <t>その他焼酎/26％未満</t>
  </si>
  <si>
    <t>その他焼酎/26％以上36％未満</t>
  </si>
  <si>
    <t>その他焼酎/36％以上</t>
  </si>
  <si>
    <t>甲類焼酎/26％未満</t>
  </si>
  <si>
    <t>甲類焼酎/26％以上36％未満</t>
  </si>
  <si>
    <t>甲類焼酎/36％以上</t>
  </si>
  <si>
    <t>混和焼酎/26％未満</t>
  </si>
  <si>
    <t>混和焼酎/26％以上36％未満</t>
  </si>
  <si>
    <t>混和焼酎/36％以上</t>
  </si>
  <si>
    <t>☆全般／任意</t>
    <rPh sb="1" eb="3">
      <t>ゼンパン</t>
    </rPh>
    <rPh sb="4" eb="6">
      <t>ニンイ</t>
    </rPh>
    <phoneticPr fontId="2"/>
  </si>
  <si>
    <t>☆樽貯蔵製品／必須</t>
    <rPh sb="2" eb="4">
      <t>チョゾウ</t>
    </rPh>
    <rPh sb="7" eb="9">
      <t>ヒッス</t>
    </rPh>
    <phoneticPr fontId="2"/>
  </si>
  <si>
    <t>生産地／都道府県</t>
    <rPh sb="2" eb="3">
      <t>チ</t>
    </rPh>
    <rPh sb="4" eb="8">
      <t>トドウフケン</t>
    </rPh>
    <phoneticPr fontId="2"/>
  </si>
  <si>
    <t>製造場・蒸留所名</t>
    <rPh sb="0" eb="2">
      <t>セイゾウ</t>
    </rPh>
    <rPh sb="2" eb="3">
      <t>ジョウ</t>
    </rPh>
    <phoneticPr fontId="2"/>
  </si>
  <si>
    <t>主原料</t>
    <rPh sb="0" eb="3">
      <t>シュゲンリョウ</t>
    </rPh>
    <phoneticPr fontId="15"/>
  </si>
  <si>
    <t>主原料生産地</t>
    <rPh sb="0" eb="1">
      <t>シュ</t>
    </rPh>
    <rPh sb="1" eb="3">
      <t>ゲンリョウ</t>
    </rPh>
    <rPh sb="3" eb="6">
      <t>セイサンチ</t>
    </rPh>
    <phoneticPr fontId="15"/>
  </si>
  <si>
    <t>主原料品種</t>
    <rPh sb="0" eb="1">
      <t>シュ</t>
    </rPh>
    <rPh sb="1" eb="3">
      <t>ゲンリョウ</t>
    </rPh>
    <rPh sb="3" eb="5">
      <t>ヒンシュ</t>
    </rPh>
    <phoneticPr fontId="15"/>
  </si>
  <si>
    <t>麹の原料</t>
    <phoneticPr fontId="2"/>
  </si>
  <si>
    <t>麹菌の種類（主となるもの）</t>
    <rPh sb="6" eb="7">
      <t>オモ</t>
    </rPh>
    <phoneticPr fontId="2"/>
  </si>
  <si>
    <t>酵母の種類（主となるもの）</t>
    <rPh sb="0" eb="2">
      <t>コウボ</t>
    </rPh>
    <rPh sb="3" eb="5">
      <t>シュルイ</t>
    </rPh>
    <phoneticPr fontId="2"/>
  </si>
  <si>
    <t>蒸留器の種類（主となるもの）</t>
    <phoneticPr fontId="2"/>
  </si>
  <si>
    <t>蒸留方式</t>
  </si>
  <si>
    <t>貯蔵方法</t>
  </si>
  <si>
    <t>貯蔵年数（最低熟成期間）</t>
    <rPh sb="7" eb="9">
      <t>ジュクセイ</t>
    </rPh>
    <rPh sb="9" eb="11">
      <t>キカン</t>
    </rPh>
    <phoneticPr fontId="2"/>
  </si>
  <si>
    <t>貯蔵年数（ブレンドなどの詳細）</t>
    <rPh sb="12" eb="14">
      <t>ショウサイ</t>
    </rPh>
    <phoneticPr fontId="2"/>
  </si>
  <si>
    <t>熟成に使用した樽（詳細があれば特記事項に）</t>
    <rPh sb="9" eb="11">
      <t>ショウサイ</t>
    </rPh>
    <rPh sb="15" eb="17">
      <t>トッキ</t>
    </rPh>
    <rPh sb="17" eb="19">
      <t>ジコウ</t>
    </rPh>
    <phoneticPr fontId="2"/>
  </si>
  <si>
    <t>●●</t>
    <phoneticPr fontId="2"/>
  </si>
  <si>
    <t>AAA</t>
    <phoneticPr fontId="2"/>
  </si>
  <si>
    <t>HP</t>
    <phoneticPr fontId="2"/>
  </si>
  <si>
    <t>芋</t>
  </si>
  <si>
    <t>黒麹</t>
  </si>
  <si>
    <t>ステンレス蒸留器（直接加熱）</t>
  </si>
  <si>
    <t>常圧</t>
  </si>
  <si>
    <t>全てタンク</t>
  </si>
  <si>
    <t>見本</t>
    <rPh sb="0" eb="2">
      <t>ミホン</t>
    </rPh>
    <phoneticPr fontId="2"/>
  </si>
  <si>
    <t>出品者で保管する</t>
  </si>
  <si>
    <t>出品料お支払い受付ページ（別サイト「event pay」に移動）</t>
  </si>
  <si>
    <t>https://eventpay.jp/event_info/?shop_code=1317683633576256&amp;EventCode=P694007204</t>
    <phoneticPr fontId="2"/>
  </si>
  <si>
    <t>TWSC出品お支払い受付</t>
    <rPh sb="4" eb="6">
      <t>シュッピン</t>
    </rPh>
    <rPh sb="7" eb="9">
      <t>シハラ</t>
    </rPh>
    <rPh sb="10" eb="12">
      <t>ウケツケ</t>
    </rPh>
    <phoneticPr fontId="2"/>
  </si>
  <si>
    <t>製品名／カタカナ</t>
    <phoneticPr fontId="2"/>
  </si>
  <si>
    <t>セイヒンメイ</t>
    <phoneticPr fontId="2"/>
  </si>
  <si>
    <t>未発売</t>
    <phoneticPr fontId="2"/>
  </si>
  <si>
    <t>既存商品</t>
  </si>
  <si>
    <t>新商品</t>
  </si>
  <si>
    <t>半角数字のみ入力必須・
単位は自動入力</t>
    <rPh sb="0" eb="2">
      <t>ハンカク</t>
    </rPh>
    <rPh sb="2" eb="4">
      <t>スウジ</t>
    </rPh>
    <rPh sb="6" eb="8">
      <t>ニュウリョク</t>
    </rPh>
    <rPh sb="8" eb="10">
      <t>ヒッス</t>
    </rPh>
    <rPh sb="12" eb="14">
      <t>タンイ</t>
    </rPh>
    <rPh sb="15" eb="17">
      <t>ジドウ</t>
    </rPh>
    <rPh sb="17" eb="19">
      <t>ニュウリョク</t>
    </rPh>
    <phoneticPr fontId="2"/>
  </si>
  <si>
    <t>出品エントリー受付期間：2024年9月3日～11月29日（締切厳守）</t>
    <rPh sb="16" eb="17">
      <t>ネン</t>
    </rPh>
    <rPh sb="18" eb="19">
      <t>ガツ</t>
    </rPh>
    <rPh sb="20" eb="21">
      <t>ニチ</t>
    </rPh>
    <rPh sb="24" eb="25">
      <t>ガツ</t>
    </rPh>
    <rPh sb="27" eb="28">
      <t>ニチ</t>
    </rPh>
    <rPh sb="29" eb="33">
      <t>シメキリゲンシュ</t>
    </rPh>
    <phoneticPr fontId="2"/>
  </si>
  <si>
    <t>出品料申込番号 Order No（10桁の数字）</t>
    <rPh sb="0" eb="3">
      <t>シュッピンリョウ</t>
    </rPh>
    <rPh sb="19" eb="20">
      <t>ケタ</t>
    </rPh>
    <rPh sb="21" eb="23">
      <t>スウジ</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</si>
</sst>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quot;¥&quot;\-#,##0"/>
    <numFmt numFmtId="176" formatCode="General&quot;%&quot;"/>
    <numFmt numFmtId="177" formatCode="#&quot;ml&quot;"/>
    <numFmt numFmtId="178" formatCode="#&quot;本&quot;"/>
  </numFmts>
  <fonts count="22" x14ac:knownFonts="1">
    <font>
      <sz val="11"/>
      <color theme="1"/>
      <name val="ＭＳ Ｐゴシック"/>
      <family val="2"/>
      <scheme val="minor"/>
    </font>
    <font>
      <sz val="11"/>
      <color theme="1"/>
      <name val="ＭＳ Ｐゴシック"/>
      <family val="2"/>
      <charset val="128"/>
      <scheme val="minor"/>
    </font>
    <font>
      <sz val="6"/>
      <name val="ＭＳ Ｐゴシック"/>
      <family val="3"/>
      <charset val="128"/>
      <scheme val="minor"/>
    </font>
    <font>
      <u/>
      <sz val="11"/>
      <color theme="10"/>
      <name val="ＭＳ Ｐゴシック"/>
      <family val="2"/>
      <scheme val="minor"/>
    </font>
    <font>
      <sz val="11"/>
      <color theme="1"/>
      <name val="Yu Gothic UI"/>
      <family val="3"/>
      <charset val="128"/>
    </font>
    <font>
      <u/>
      <sz val="11"/>
      <color theme="10"/>
      <name val="Yu Gothic UI"/>
      <family val="3"/>
      <charset val="128"/>
    </font>
    <font>
      <sz val="11"/>
      <color rgb="FFFF0000"/>
      <name val="Yu Gothic UI"/>
      <family val="3"/>
      <charset val="128"/>
    </font>
    <font>
      <b/>
      <sz val="15"/>
      <color theme="3"/>
      <name val="ＭＳ ゴシック"/>
      <family val="2"/>
      <charset val="128"/>
    </font>
    <font>
      <sz val="11"/>
      <name val="Yu Gothic UI"/>
      <family val="3"/>
      <charset val="128"/>
    </font>
    <font>
      <sz val="11"/>
      <color theme="1"/>
      <name val="ＭＳ Ｐゴシック"/>
      <family val="3"/>
      <charset val="128"/>
      <scheme val="minor"/>
    </font>
    <font>
      <sz val="10"/>
      <color theme="1"/>
      <name val="Yu Gothic UI"/>
      <family val="3"/>
      <charset val="128"/>
    </font>
    <font>
      <b/>
      <sz val="16"/>
      <color rgb="FFFF0000"/>
      <name val="Yu Gothic UI"/>
      <family val="3"/>
      <charset val="128"/>
    </font>
    <font>
      <b/>
      <sz val="16"/>
      <color theme="1"/>
      <name val="Yu Gothic UI"/>
      <family val="3"/>
      <charset val="128"/>
    </font>
    <font>
      <b/>
      <sz val="16"/>
      <name val="Yu Gothic UI"/>
      <family val="3"/>
      <charset val="128"/>
    </font>
    <font>
      <sz val="11"/>
      <color theme="1"/>
      <name val="ＭＳ Ｐゴシック"/>
      <family val="2"/>
      <scheme val="minor"/>
    </font>
    <font>
      <b/>
      <sz val="11"/>
      <color rgb="FFFF0000"/>
      <name val="ＭＳ Ｐゴシック"/>
      <family val="3"/>
      <charset val="128"/>
      <scheme val="minor"/>
    </font>
    <font>
      <b/>
      <sz val="11"/>
      <color rgb="FFFF0000"/>
      <name val="Yu Gothic UI"/>
      <family val="3"/>
      <charset val="128"/>
    </font>
    <font>
      <b/>
      <sz val="11"/>
      <color theme="1"/>
      <name val="Yu Gothic UI"/>
      <family val="3"/>
      <charset val="128"/>
    </font>
    <font>
      <b/>
      <sz val="10"/>
      <color theme="1"/>
      <name val="Yu Gothic UI"/>
      <family val="3"/>
      <charset val="128"/>
    </font>
    <font>
      <u/>
      <sz val="20"/>
      <color theme="10"/>
      <name val="Yu Gothic UI"/>
      <family val="3"/>
      <charset val="128"/>
    </font>
    <font>
      <sz val="16"/>
      <color theme="1"/>
      <name val="Yu Gothic UI"/>
      <family val="3"/>
      <charset val="128"/>
    </font>
    <font>
      <sz val="16"/>
      <name val="Yu Gothic UI"/>
      <family val="3"/>
      <charset val="128"/>
    </font>
  </fonts>
  <fills count="7">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00B0F0"/>
        <bgColor indexed="64"/>
      </patternFill>
    </fill>
    <fill>
      <patternFill patternType="solid">
        <fgColor theme="7" tint="0.79998168889431442"/>
        <bgColor indexed="64"/>
      </patternFill>
    </fill>
    <fill>
      <patternFill patternType="solid">
        <fgColor rgb="FF92D05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s>
  <cellStyleXfs count="3">
    <xf numFmtId="0" fontId="0" fillId="0" borderId="0"/>
    <xf numFmtId="0" fontId="1" fillId="0" borderId="0">
      <alignment vertical="center"/>
    </xf>
    <xf numFmtId="0" fontId="3" fillId="0" borderId="0" applyNumberFormat="0" applyFill="0" applyBorder="0" applyAlignment="0" applyProtection="0"/>
  </cellStyleXfs>
  <cellXfs count="60">
    <xf numFmtId="0" fontId="0" fillId="0" borderId="0" xfId="0"/>
    <xf numFmtId="0" fontId="4" fillId="0" borderId="0" xfId="0" applyFont="1"/>
    <xf numFmtId="0" fontId="4" fillId="2" borderId="1" xfId="0" applyFont="1" applyFill="1" applyBorder="1" applyAlignment="1">
      <alignment horizontal="center" vertical="center"/>
    </xf>
    <xf numFmtId="0" fontId="4" fillId="0" borderId="0" xfId="0" applyFont="1" applyAlignment="1">
      <alignment horizontal="center" vertical="center"/>
    </xf>
    <xf numFmtId="0" fontId="6" fillId="0" borderId="0" xfId="0" applyFont="1"/>
    <xf numFmtId="0" fontId="4" fillId="0" borderId="2" xfId="0" applyFont="1" applyBorder="1"/>
    <xf numFmtId="0" fontId="4" fillId="3" borderId="1" xfId="0" applyFont="1" applyFill="1" applyBorder="1"/>
    <xf numFmtId="0" fontId="4" fillId="0" borderId="1" xfId="0" applyFont="1" applyBorder="1"/>
    <xf numFmtId="0" fontId="4"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12" fillId="0" borderId="0" xfId="0" applyFont="1" applyAlignment="1">
      <alignment horizontal="left" vertical="center"/>
    </xf>
    <xf numFmtId="0" fontId="12" fillId="0" borderId="0" xfId="0" applyFont="1" applyAlignment="1">
      <alignment vertical="center"/>
    </xf>
    <xf numFmtId="0" fontId="9" fillId="0" borderId="0" xfId="0" applyFont="1"/>
    <xf numFmtId="0" fontId="9" fillId="0" borderId="1" xfId="0" applyFont="1" applyBorder="1"/>
    <xf numFmtId="0" fontId="9" fillId="4" borderId="5" xfId="1" applyFont="1" applyFill="1" applyBorder="1" applyAlignment="1">
      <alignment horizontal="left" vertical="center"/>
    </xf>
    <xf numFmtId="0" fontId="9" fillId="4" borderId="1" xfId="1" applyFont="1" applyFill="1" applyBorder="1">
      <alignment vertical="center"/>
    </xf>
    <xf numFmtId="0" fontId="4" fillId="3" borderId="1" xfId="0" applyFont="1" applyFill="1" applyBorder="1" applyAlignment="1">
      <alignment horizontal="center" vertical="center"/>
    </xf>
    <xf numFmtId="0" fontId="4" fillId="3" borderId="1" xfId="0" applyFont="1" applyFill="1" applyBorder="1" applyAlignment="1">
      <alignment wrapText="1"/>
    </xf>
    <xf numFmtId="0" fontId="4" fillId="0" borderId="4" xfId="0" applyFont="1" applyBorder="1" applyAlignment="1" applyProtection="1">
      <alignment shrinkToFit="1"/>
      <protection locked="0"/>
    </xf>
    <xf numFmtId="0" fontId="4" fillId="3" borderId="4" xfId="0" applyFont="1" applyFill="1" applyBorder="1" applyAlignment="1">
      <alignment shrinkToFit="1"/>
    </xf>
    <xf numFmtId="176" fontId="4" fillId="0" borderId="4" xfId="0" applyNumberFormat="1" applyFont="1" applyBorder="1" applyAlignment="1" applyProtection="1">
      <alignment shrinkToFit="1"/>
      <protection locked="0"/>
    </xf>
    <xf numFmtId="177" fontId="4" fillId="0" borderId="4" xfId="0" applyNumberFormat="1" applyFont="1" applyBorder="1" applyAlignment="1" applyProtection="1">
      <alignment shrinkToFit="1"/>
      <protection locked="0"/>
    </xf>
    <xf numFmtId="5" fontId="4" fillId="0" borderId="4" xfId="0" applyNumberFormat="1" applyFont="1" applyBorder="1" applyAlignment="1" applyProtection="1">
      <alignment shrinkToFit="1"/>
      <protection locked="0"/>
    </xf>
    <xf numFmtId="178" fontId="4" fillId="3" borderId="4" xfId="0" applyNumberFormat="1" applyFont="1" applyFill="1" applyBorder="1" applyAlignment="1">
      <alignment shrinkToFit="1"/>
    </xf>
    <xf numFmtId="0" fontId="4" fillId="0" borderId="1" xfId="0" applyFont="1" applyBorder="1" applyAlignment="1" applyProtection="1">
      <alignment shrinkToFit="1"/>
      <protection locked="0"/>
    </xf>
    <xf numFmtId="0" fontId="5" fillId="0" borderId="4" xfId="2" applyFont="1" applyFill="1" applyBorder="1" applyAlignment="1" applyProtection="1">
      <alignment shrinkToFit="1"/>
      <protection locked="0"/>
    </xf>
    <xf numFmtId="49" fontId="4" fillId="2" borderId="1" xfId="0" applyNumberFormat="1" applyFont="1" applyFill="1" applyBorder="1" applyAlignment="1" applyProtection="1">
      <alignment horizontal="center" vertical="center" shrinkToFit="1"/>
      <protection locked="0"/>
    </xf>
    <xf numFmtId="0" fontId="4" fillId="2" borderId="1" xfId="0" applyFont="1" applyFill="1" applyBorder="1" applyAlignment="1" applyProtection="1">
      <alignment horizontal="center" vertical="center" shrinkToFit="1"/>
      <protection locked="0"/>
    </xf>
    <xf numFmtId="0" fontId="13" fillId="0" borderId="0" xfId="0" applyFont="1" applyAlignment="1">
      <alignment horizontal="left" vertical="center"/>
    </xf>
    <xf numFmtId="0" fontId="13" fillId="0" borderId="0" xfId="0" applyFont="1"/>
    <xf numFmtId="0" fontId="12" fillId="6" borderId="0" xfId="0" applyFont="1" applyFill="1" applyAlignment="1">
      <alignment horizontal="left" vertical="center"/>
    </xf>
    <xf numFmtId="0" fontId="11" fillId="6" borderId="0" xfId="0" applyFont="1" applyFill="1" applyAlignment="1">
      <alignment horizontal="left" vertical="center"/>
    </xf>
    <xf numFmtId="0" fontId="4" fillId="6" borderId="1" xfId="0" applyFont="1" applyFill="1" applyBorder="1" applyAlignment="1">
      <alignment horizontal="center" vertical="center"/>
    </xf>
    <xf numFmtId="0" fontId="4" fillId="6" borderId="1" xfId="0" applyFont="1" applyFill="1" applyBorder="1"/>
    <xf numFmtId="0" fontId="5" fillId="6" borderId="1" xfId="2" applyFont="1" applyFill="1" applyBorder="1"/>
    <xf numFmtId="0" fontId="9" fillId="0" borderId="5" xfId="0" applyFont="1" applyBorder="1"/>
    <xf numFmtId="0" fontId="16" fillId="0" borderId="2" xfId="0" applyFont="1" applyBorder="1"/>
    <xf numFmtId="0" fontId="16" fillId="5" borderId="2" xfId="0" applyFont="1" applyFill="1" applyBorder="1"/>
    <xf numFmtId="0" fontId="17" fillId="0" borderId="3" xfId="0" applyFont="1" applyBorder="1"/>
    <xf numFmtId="0" fontId="17" fillId="5" borderId="3" xfId="0" applyFont="1" applyFill="1" applyBorder="1"/>
    <xf numFmtId="0" fontId="4" fillId="6" borderId="4" xfId="0" applyFont="1" applyFill="1" applyBorder="1" applyAlignment="1" applyProtection="1">
      <alignment shrinkToFit="1"/>
      <protection locked="0"/>
    </xf>
    <xf numFmtId="0" fontId="4" fillId="6" borderId="4" xfId="0" applyFont="1" applyFill="1" applyBorder="1" applyAlignment="1">
      <alignment shrinkToFit="1"/>
    </xf>
    <xf numFmtId="176" fontId="4" fillId="6" borderId="4" xfId="0" applyNumberFormat="1" applyFont="1" applyFill="1" applyBorder="1" applyAlignment="1" applyProtection="1">
      <alignment shrinkToFit="1"/>
      <protection locked="0"/>
    </xf>
    <xf numFmtId="177" fontId="4" fillId="6" borderId="4" xfId="0" applyNumberFormat="1" applyFont="1" applyFill="1" applyBorder="1" applyAlignment="1" applyProtection="1">
      <alignment shrinkToFit="1"/>
      <protection locked="0"/>
    </xf>
    <xf numFmtId="5" fontId="4" fillId="6" borderId="4" xfId="0" applyNumberFormat="1" applyFont="1" applyFill="1" applyBorder="1" applyAlignment="1" applyProtection="1">
      <alignment shrinkToFit="1"/>
      <protection locked="0"/>
    </xf>
    <xf numFmtId="178" fontId="4" fillId="6" borderId="4" xfId="0" applyNumberFormat="1" applyFont="1" applyFill="1" applyBorder="1" applyAlignment="1">
      <alignment shrinkToFit="1"/>
    </xf>
    <xf numFmtId="0" fontId="4" fillId="6" borderId="1" xfId="0" applyFont="1" applyFill="1" applyBorder="1" applyAlignment="1" applyProtection="1">
      <alignment shrinkToFit="1"/>
      <protection locked="0"/>
    </xf>
    <xf numFmtId="0" fontId="5" fillId="6" borderId="4" xfId="2" applyFont="1" applyFill="1" applyBorder="1" applyAlignment="1" applyProtection="1">
      <alignment shrinkToFit="1"/>
      <protection locked="0"/>
    </xf>
    <xf numFmtId="0" fontId="18" fillId="0" borderId="0" xfId="0" applyFont="1" applyAlignment="1">
      <alignment vertical="center"/>
    </xf>
    <xf numFmtId="0" fontId="19" fillId="0" borderId="0" xfId="2" applyFont="1" applyAlignment="1">
      <alignment vertical="center"/>
    </xf>
    <xf numFmtId="0" fontId="11" fillId="5" borderId="2" xfId="0" applyFont="1" applyFill="1" applyBorder="1"/>
    <xf numFmtId="0" fontId="11" fillId="5" borderId="3" xfId="0" applyFont="1" applyFill="1" applyBorder="1"/>
    <xf numFmtId="0" fontId="4" fillId="0" borderId="1" xfId="0" applyFont="1" applyBorder="1" applyAlignment="1" applyProtection="1">
      <alignment horizontal="left" vertical="center" shrinkToFit="1"/>
      <protection locked="0"/>
    </xf>
    <xf numFmtId="0" fontId="20" fillId="0" borderId="0" xfId="0" applyFont="1" applyAlignment="1">
      <alignment vertical="center"/>
    </xf>
    <xf numFmtId="0" fontId="21" fillId="0" borderId="0" xfId="0" applyFont="1" applyAlignment="1">
      <alignment vertical="center"/>
    </xf>
    <xf numFmtId="0" fontId="4" fillId="6" borderId="1" xfId="0" applyFont="1" applyFill="1" applyBorder="1" applyAlignment="1" applyProtection="1">
      <alignment horizontal="left" vertical="center" shrinkToFit="1"/>
      <protection locked="0"/>
    </xf>
    <xf numFmtId="0" fontId="8" fillId="0" borderId="2" xfId="0" applyFont="1" applyBorder="1"/>
    <xf numFmtId="0" fontId="16" fillId="0" borderId="2" xfId="0" applyFont="1" applyBorder="1" applyAlignment="1">
      <alignment wrapText="1"/>
    </xf>
    <xf numFmtId="0" fontId="4" fillId="6" borderId="1" xfId="0" applyFont="1" applyFill="1" applyBorder="1" applyAlignment="1">
      <alignment horizontal="left"/>
    </xf>
  </cellXfs>
  <cellStyles count="3">
    <cellStyle name="ハイパーリンク" xfId="2" builtinId="8"/>
    <cellStyle name="標準" xfId="0" builtinId="0"/>
    <cellStyle name="標準 2 6" xfId="1" xr:uid="{00000000-0005-0000-0000-000001000000}"/>
  </cellStyles>
  <dxfs count="6">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FFFF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eventpay.jp/event_info/?shop_code=1317683633576256&amp;EventCode=P694007204" TargetMode="External"/><Relationship Id="rId2" Type="http://schemas.openxmlformats.org/officeDocument/2006/relationships/hyperlink" Target="https://eventpay.jp/event_info/?shop_code=1317683633576256&amp;EventCode=P694007204" TargetMode="External"/><Relationship Id="rId1" Type="http://schemas.openxmlformats.org/officeDocument/2006/relationships/hyperlink" Target="mailto:twsc@scotchclub.org"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70"/>
  <sheetViews>
    <sheetView tabSelected="1" zoomScaleNormal="100" workbookViewId="0">
      <selection activeCell="B15" sqref="B15"/>
    </sheetView>
  </sheetViews>
  <sheetFormatPr defaultColWidth="9" defaultRowHeight="16.5" x14ac:dyDescent="0.3"/>
  <cols>
    <col min="1" max="1" width="23.25" style="1" customWidth="1"/>
    <col min="2" max="3" width="43.75" style="1" customWidth="1"/>
    <col min="4" max="6" width="45.125" style="1" customWidth="1"/>
    <col min="7" max="8" width="22.75" style="1" customWidth="1"/>
    <col min="9" max="9" width="24.625" style="1" bestFit="1" customWidth="1"/>
    <col min="10" max="10" width="14.75" style="1" bestFit="1" customWidth="1"/>
    <col min="11" max="11" width="18.25" style="1" bestFit="1" customWidth="1"/>
    <col min="12" max="12" width="24.25" style="1" bestFit="1" customWidth="1"/>
    <col min="13" max="13" width="23.125" style="1" bestFit="1" customWidth="1"/>
    <col min="14" max="14" width="22.375" style="1" customWidth="1"/>
    <col min="15" max="15" width="14.25" style="1" customWidth="1"/>
    <col min="16" max="16" width="65.75" style="1" bestFit="1" customWidth="1"/>
    <col min="17" max="17" width="15.75" style="1" bestFit="1" customWidth="1"/>
    <col min="18" max="18" width="90.5" style="1" bestFit="1" customWidth="1"/>
    <col min="19" max="20" width="15.75" style="1" bestFit="1" customWidth="1"/>
    <col min="21" max="22" width="29.25" style="1" bestFit="1" customWidth="1"/>
    <col min="23" max="23" width="31.5" style="1" bestFit="1" customWidth="1"/>
    <col min="24" max="25" width="15.75" style="1" bestFit="1" customWidth="1"/>
    <col min="26" max="26" width="28.5" style="1" bestFit="1" customWidth="1"/>
    <col min="27" max="27" width="34" style="1" bestFit="1" customWidth="1"/>
    <col min="28" max="28" width="47.625" style="1" bestFit="1" customWidth="1"/>
    <col min="29" max="29" width="28.875" style="1" bestFit="1" customWidth="1"/>
    <col min="30" max="30" width="41.875" style="1" bestFit="1" customWidth="1"/>
    <col min="31" max="16384" width="9" style="1"/>
  </cols>
  <sheetData>
    <row r="1" spans="1:25" s="9" customFormat="1" ht="25.5" x14ac:dyDescent="0.15">
      <c r="A1" s="12" t="s">
        <v>131</v>
      </c>
      <c r="B1" s="49"/>
      <c r="C1" s="49"/>
    </row>
    <row r="2" spans="1:25" s="9" customFormat="1" ht="30.75" x14ac:dyDescent="0.15">
      <c r="A2" s="50" t="s">
        <v>129</v>
      </c>
      <c r="B2" s="49"/>
      <c r="C2" s="49"/>
    </row>
    <row r="3" spans="1:25" s="9" customFormat="1" ht="30.75" x14ac:dyDescent="0.15">
      <c r="A3" s="50" t="s">
        <v>130</v>
      </c>
      <c r="B3" s="49"/>
      <c r="C3" s="49"/>
    </row>
    <row r="4" spans="1:25" s="54" customFormat="1" ht="25.5" x14ac:dyDescent="0.15">
      <c r="A4" s="12" t="s">
        <v>54</v>
      </c>
      <c r="B4" s="12"/>
      <c r="C4" s="12"/>
    </row>
    <row r="5" spans="1:25" s="54" customFormat="1" ht="25.5" x14ac:dyDescent="0.15">
      <c r="A5" s="31" t="s">
        <v>55</v>
      </c>
      <c r="B5" s="32"/>
      <c r="C5" s="10"/>
      <c r="D5" s="11"/>
    </row>
    <row r="6" spans="1:25" s="54" customFormat="1" ht="25.5" x14ac:dyDescent="0.15">
      <c r="A6" s="10" t="s">
        <v>45</v>
      </c>
      <c r="B6" s="10"/>
      <c r="C6" s="10"/>
      <c r="D6" s="11"/>
    </row>
    <row r="7" spans="1:25" s="54" customFormat="1" ht="25.5" x14ac:dyDescent="0.15">
      <c r="A7" s="10" t="s">
        <v>52</v>
      </c>
      <c r="B7" s="10"/>
      <c r="C7" s="10"/>
      <c r="D7" s="11"/>
    </row>
    <row r="8" spans="1:25" s="54" customFormat="1" ht="25.5" x14ac:dyDescent="0.15">
      <c r="A8" s="10" t="s">
        <v>138</v>
      </c>
      <c r="B8" s="10"/>
      <c r="C8" s="10"/>
      <c r="D8" s="11"/>
    </row>
    <row r="9" spans="1:25" s="55" customFormat="1" ht="25.5" x14ac:dyDescent="0.15">
      <c r="A9" s="29" t="s">
        <v>48</v>
      </c>
      <c r="B9" s="29"/>
      <c r="C9" s="29"/>
      <c r="D9" s="29"/>
    </row>
    <row r="10" spans="1:25" s="55" customFormat="1" ht="25.5" x14ac:dyDescent="0.5">
      <c r="A10" s="29" t="s">
        <v>49</v>
      </c>
      <c r="B10" s="30" t="s">
        <v>50</v>
      </c>
      <c r="C10" s="29"/>
      <c r="D10" s="29"/>
    </row>
    <row r="11" spans="1:25" s="9" customFormat="1" ht="25.5" x14ac:dyDescent="0.15">
      <c r="A11" s="11"/>
      <c r="B11" s="11"/>
      <c r="C11" s="11"/>
      <c r="D11" s="8"/>
      <c r="E11" s="8"/>
      <c r="F11" s="8"/>
      <c r="G11" s="8"/>
      <c r="H11" s="8"/>
      <c r="I11" s="8"/>
      <c r="J11" s="8"/>
      <c r="K11" s="8"/>
      <c r="L11" s="8"/>
      <c r="M11" s="8"/>
      <c r="N11" s="8"/>
      <c r="O11" s="8"/>
      <c r="P11" s="8"/>
      <c r="Q11" s="8"/>
      <c r="R11" s="8"/>
      <c r="S11" s="8"/>
      <c r="T11" s="8"/>
      <c r="U11" s="8"/>
      <c r="V11" s="8"/>
      <c r="W11" s="8"/>
      <c r="X11" s="8"/>
      <c r="Y11" s="8"/>
    </row>
    <row r="12" spans="1:25" s="9" customFormat="1" ht="25.5" x14ac:dyDescent="0.15">
      <c r="A12" s="12" t="s">
        <v>51</v>
      </c>
      <c r="B12" s="12"/>
      <c r="C12" s="12"/>
      <c r="D12" s="8"/>
      <c r="E12" s="8"/>
      <c r="F12" s="8"/>
      <c r="G12" s="8"/>
      <c r="H12" s="8"/>
      <c r="I12" s="8"/>
      <c r="J12" s="8"/>
      <c r="K12" s="8"/>
      <c r="L12" s="8"/>
      <c r="M12" s="8"/>
      <c r="N12" s="8"/>
      <c r="O12" s="8"/>
      <c r="P12" s="8"/>
      <c r="Q12" s="8"/>
      <c r="R12" s="8"/>
      <c r="S12" s="8"/>
      <c r="T12" s="8"/>
      <c r="U12" s="8"/>
      <c r="V12" s="8"/>
      <c r="W12" s="8"/>
      <c r="X12" s="8"/>
      <c r="Y12" s="8"/>
    </row>
    <row r="13" spans="1:25" x14ac:dyDescent="0.3">
      <c r="A13" s="17" t="s">
        <v>26</v>
      </c>
      <c r="B13" s="6" t="s">
        <v>139</v>
      </c>
      <c r="C13" s="6" t="s">
        <v>13</v>
      </c>
      <c r="D13" s="6" t="s">
        <v>11</v>
      </c>
      <c r="E13" s="6" t="s">
        <v>4</v>
      </c>
      <c r="F13" s="6" t="s">
        <v>5</v>
      </c>
      <c r="G13" s="6" t="s">
        <v>46</v>
      </c>
      <c r="H13" s="6" t="s">
        <v>0</v>
      </c>
      <c r="I13" s="6" t="s">
        <v>1</v>
      </c>
      <c r="J13" s="6" t="s">
        <v>2</v>
      </c>
      <c r="K13" s="6" t="s">
        <v>3</v>
      </c>
      <c r="L13" s="6" t="s">
        <v>6</v>
      </c>
      <c r="M13" s="18" t="s">
        <v>44</v>
      </c>
      <c r="N13" s="6" t="s">
        <v>7</v>
      </c>
      <c r="O13" s="6" t="s">
        <v>8</v>
      </c>
      <c r="P13" s="6" t="s">
        <v>9</v>
      </c>
      <c r="Q13" s="6" t="s">
        <v>10</v>
      </c>
      <c r="R13" s="6" t="s">
        <v>12</v>
      </c>
      <c r="S13" s="8"/>
    </row>
    <row r="14" spans="1:25" x14ac:dyDescent="0.3">
      <c r="A14" s="33" t="s">
        <v>47</v>
      </c>
      <c r="B14" s="59">
        <v>1234567890</v>
      </c>
      <c r="C14" s="34" t="s">
        <v>14</v>
      </c>
      <c r="D14" s="34" t="s">
        <v>15</v>
      </c>
      <c r="E14" s="34" t="s">
        <v>16</v>
      </c>
      <c r="F14" s="34" t="s">
        <v>17</v>
      </c>
      <c r="G14" s="34" t="s">
        <v>18</v>
      </c>
      <c r="H14" s="34" t="s">
        <v>19</v>
      </c>
      <c r="I14" s="34" t="s">
        <v>20</v>
      </c>
      <c r="J14" s="34" t="s">
        <v>21</v>
      </c>
      <c r="K14" s="34" t="s">
        <v>22</v>
      </c>
      <c r="L14" s="34" t="s">
        <v>23</v>
      </c>
      <c r="M14" s="34"/>
      <c r="N14" s="34"/>
      <c r="O14" s="35" t="s">
        <v>24</v>
      </c>
      <c r="P14" s="34"/>
      <c r="Q14" s="34"/>
      <c r="R14" s="34"/>
      <c r="S14" s="8"/>
    </row>
    <row r="15" spans="1:25" s="3" customFormat="1" ht="55.5" customHeight="1" x14ac:dyDescent="0.15">
      <c r="A15" s="17" t="s">
        <v>25</v>
      </c>
      <c r="B15" s="2"/>
      <c r="C15" s="2"/>
      <c r="D15" s="2"/>
      <c r="E15" s="2"/>
      <c r="F15" s="2"/>
      <c r="G15" s="2"/>
      <c r="H15" s="27"/>
      <c r="I15" s="2"/>
      <c r="J15" s="2"/>
      <c r="K15" s="2"/>
      <c r="L15" s="28"/>
      <c r="M15" s="28"/>
      <c r="N15" s="28"/>
      <c r="O15" s="28"/>
      <c r="P15" s="28"/>
      <c r="Q15" s="2"/>
      <c r="R15" s="28"/>
      <c r="S15" s="8"/>
    </row>
    <row r="16" spans="1:25" x14ac:dyDescent="0.3">
      <c r="B16" s="4"/>
      <c r="F16" s="4"/>
    </row>
    <row r="17" spans="1:30" s="9" customFormat="1" ht="25.5" x14ac:dyDescent="0.15">
      <c r="A17" s="12" t="s">
        <v>53</v>
      </c>
      <c r="B17" s="12"/>
      <c r="C17" s="12"/>
      <c r="D17" s="8"/>
      <c r="E17" s="8"/>
      <c r="F17" s="8"/>
      <c r="G17" s="8"/>
      <c r="H17" s="8"/>
      <c r="I17" s="8"/>
      <c r="J17" s="8"/>
      <c r="K17" s="8"/>
      <c r="L17" s="8"/>
      <c r="M17" s="8"/>
      <c r="N17" s="8"/>
      <c r="O17" s="8"/>
      <c r="P17" s="8"/>
      <c r="Q17" s="8"/>
      <c r="R17" s="8"/>
      <c r="S17" s="8"/>
      <c r="T17" s="8"/>
      <c r="U17" s="8"/>
      <c r="V17" s="8"/>
      <c r="W17" s="8"/>
      <c r="X17" s="8"/>
      <c r="Y17" s="8"/>
    </row>
    <row r="18" spans="1:30" ht="36" x14ac:dyDescent="0.5">
      <c r="A18" s="5"/>
      <c r="B18" s="37" t="s">
        <v>27</v>
      </c>
      <c r="C18" s="38" t="s">
        <v>28</v>
      </c>
      <c r="D18" s="37" t="s">
        <v>27</v>
      </c>
      <c r="E18" s="37" t="s">
        <v>27</v>
      </c>
      <c r="F18" s="37" t="s">
        <v>27</v>
      </c>
      <c r="G18" s="58" t="s">
        <v>137</v>
      </c>
      <c r="H18" s="58" t="s">
        <v>137</v>
      </c>
      <c r="I18" s="58" t="s">
        <v>137</v>
      </c>
      <c r="J18" s="37" t="s">
        <v>27</v>
      </c>
      <c r="K18" s="37" t="s">
        <v>27</v>
      </c>
      <c r="L18" s="38" t="s">
        <v>28</v>
      </c>
      <c r="M18" s="51" t="s">
        <v>28</v>
      </c>
      <c r="N18" s="38" t="s">
        <v>28</v>
      </c>
      <c r="O18" s="37" t="s">
        <v>27</v>
      </c>
      <c r="P18" s="37" t="s">
        <v>27</v>
      </c>
      <c r="Q18" s="5" t="s">
        <v>29</v>
      </c>
      <c r="R18" s="5" t="s">
        <v>29</v>
      </c>
      <c r="S18" s="37" t="s">
        <v>27</v>
      </c>
      <c r="T18" s="57" t="s">
        <v>103</v>
      </c>
      <c r="U18" s="57" t="s">
        <v>103</v>
      </c>
      <c r="V18" s="37" t="s">
        <v>27</v>
      </c>
      <c r="W18" s="37" t="s">
        <v>27</v>
      </c>
      <c r="X18" s="57" t="s">
        <v>103</v>
      </c>
      <c r="Y18" s="37" t="s">
        <v>27</v>
      </c>
      <c r="Z18" s="37" t="s">
        <v>27</v>
      </c>
      <c r="AA18" s="37" t="s">
        <v>27</v>
      </c>
      <c r="AB18" s="57" t="s">
        <v>103</v>
      </c>
      <c r="AC18" s="57" t="s">
        <v>103</v>
      </c>
      <c r="AD18" s="37" t="s">
        <v>104</v>
      </c>
    </row>
    <row r="19" spans="1:30" ht="26.25" thickBot="1" x14ac:dyDescent="0.55000000000000004">
      <c r="A19" s="39" t="s">
        <v>30</v>
      </c>
      <c r="B19" s="39" t="s">
        <v>34</v>
      </c>
      <c r="C19" s="40" t="s">
        <v>35</v>
      </c>
      <c r="D19" s="39" t="s">
        <v>31</v>
      </c>
      <c r="E19" s="39" t="s">
        <v>132</v>
      </c>
      <c r="F19" s="39" t="s">
        <v>32</v>
      </c>
      <c r="G19" s="39" t="s">
        <v>37</v>
      </c>
      <c r="H19" s="39" t="s">
        <v>36</v>
      </c>
      <c r="I19" s="39" t="s">
        <v>38</v>
      </c>
      <c r="J19" s="39" t="s">
        <v>134</v>
      </c>
      <c r="K19" s="39" t="s">
        <v>33</v>
      </c>
      <c r="L19" s="40" t="s">
        <v>39</v>
      </c>
      <c r="M19" s="52" t="s">
        <v>40</v>
      </c>
      <c r="N19" s="40" t="s">
        <v>41</v>
      </c>
      <c r="O19" s="39" t="s">
        <v>105</v>
      </c>
      <c r="P19" s="39" t="s">
        <v>106</v>
      </c>
      <c r="Q19" s="39" t="s">
        <v>42</v>
      </c>
      <c r="R19" s="39" t="s">
        <v>43</v>
      </c>
      <c r="S19" s="39" t="s">
        <v>107</v>
      </c>
      <c r="T19" s="39" t="s">
        <v>108</v>
      </c>
      <c r="U19" s="39" t="s">
        <v>109</v>
      </c>
      <c r="V19" s="39" t="s">
        <v>110</v>
      </c>
      <c r="W19" s="39" t="s">
        <v>111</v>
      </c>
      <c r="X19" s="39" t="s">
        <v>112</v>
      </c>
      <c r="Y19" s="39" t="s">
        <v>113</v>
      </c>
      <c r="Z19" s="39" t="s">
        <v>114</v>
      </c>
      <c r="AA19" s="39" t="s">
        <v>115</v>
      </c>
      <c r="AB19" s="39" t="s">
        <v>116</v>
      </c>
      <c r="AC19" s="39" t="s">
        <v>117</v>
      </c>
      <c r="AD19" s="39" t="s">
        <v>118</v>
      </c>
    </row>
    <row r="20" spans="1:30" x14ac:dyDescent="0.3">
      <c r="A20" s="34" t="s">
        <v>127</v>
      </c>
      <c r="B20" s="41">
        <v>1</v>
      </c>
      <c r="C20" s="42" t="str">
        <f>IFERROR(VLOOKUP(B20,category!A:B,2,0),"")</f>
        <v>芋焼酎/かめ・タンク貯蔵/26％未満</v>
      </c>
      <c r="D20" s="41" t="s">
        <v>119</v>
      </c>
      <c r="E20" s="41" t="s">
        <v>133</v>
      </c>
      <c r="F20" s="41" t="s">
        <v>120</v>
      </c>
      <c r="G20" s="44">
        <v>720</v>
      </c>
      <c r="H20" s="43">
        <v>25</v>
      </c>
      <c r="I20" s="45">
        <v>3300</v>
      </c>
      <c r="J20" s="56" t="s">
        <v>136</v>
      </c>
      <c r="K20" s="41" t="s">
        <v>128</v>
      </c>
      <c r="L20" s="46">
        <f t="shared" ref="L20:L51" si="0">IF(G20&gt;=700,2,IF(G20&gt;=350,3,IF(G20&gt;230,4,IF(G20&gt;=175,5,IF(G20&gt;=100,8,IF(G20="","","要相談"))))))</f>
        <v>2</v>
      </c>
      <c r="M20" s="46">
        <f t="shared" ref="M20:M51" si="1">IF(L20="","",IF(K20="TWSC事務局に送る",0,IF(K20="出品者で保管する",-1,""))+L20)</f>
        <v>1</v>
      </c>
      <c r="N20" s="46">
        <f t="shared" ref="N20:N51" si="2">IF(L20="","",IF(K20="TWSC事務局に送る","なし",1))</f>
        <v>1</v>
      </c>
      <c r="O20" s="47" t="s">
        <v>119</v>
      </c>
      <c r="P20" s="41" t="s">
        <v>119</v>
      </c>
      <c r="Q20" s="48" t="s">
        <v>121</v>
      </c>
      <c r="R20" s="47" t="s">
        <v>119</v>
      </c>
      <c r="S20" s="41" t="s">
        <v>122</v>
      </c>
      <c r="T20" s="41" t="s">
        <v>119</v>
      </c>
      <c r="U20" s="41" t="s">
        <v>119</v>
      </c>
      <c r="V20" s="41" t="s">
        <v>122</v>
      </c>
      <c r="W20" s="41" t="s">
        <v>123</v>
      </c>
      <c r="X20" s="41" t="s">
        <v>119</v>
      </c>
      <c r="Y20" s="41" t="s">
        <v>124</v>
      </c>
      <c r="Z20" s="41" t="s">
        <v>125</v>
      </c>
      <c r="AA20" s="41" t="s">
        <v>126</v>
      </c>
      <c r="AB20" s="41" t="s">
        <v>119</v>
      </c>
      <c r="AC20" s="41" t="s">
        <v>119</v>
      </c>
      <c r="AD20" s="41" t="s">
        <v>119</v>
      </c>
    </row>
    <row r="21" spans="1:30" x14ac:dyDescent="0.3">
      <c r="A21" s="7">
        <v>1</v>
      </c>
      <c r="B21" s="19"/>
      <c r="C21" s="20" t="str">
        <f>IFERROR(VLOOKUP(B21,category!A:B,2,0),"")</f>
        <v/>
      </c>
      <c r="D21" s="19"/>
      <c r="E21" s="19"/>
      <c r="F21" s="19"/>
      <c r="G21" s="22"/>
      <c r="H21" s="21"/>
      <c r="I21" s="23"/>
      <c r="J21" s="53" t="s">
        <v>135</v>
      </c>
      <c r="K21" s="19" t="s">
        <v>128</v>
      </c>
      <c r="L21" s="24" t="str">
        <f t="shared" si="0"/>
        <v/>
      </c>
      <c r="M21" s="24" t="str">
        <f t="shared" si="1"/>
        <v/>
      </c>
      <c r="N21" s="24" t="str">
        <f t="shared" si="2"/>
        <v/>
      </c>
      <c r="O21" s="25"/>
      <c r="P21" s="19"/>
      <c r="Q21" s="26"/>
      <c r="R21" s="25"/>
      <c r="S21" s="19"/>
      <c r="T21" s="19"/>
      <c r="U21" s="19"/>
      <c r="V21" s="19"/>
      <c r="W21" s="19"/>
      <c r="X21" s="19"/>
      <c r="Y21" s="19"/>
      <c r="Z21" s="19"/>
      <c r="AA21" s="19"/>
      <c r="AB21" s="19"/>
      <c r="AC21" s="19"/>
      <c r="AD21" s="19"/>
    </row>
    <row r="22" spans="1:30" x14ac:dyDescent="0.3">
      <c r="A22" s="7">
        <v>2</v>
      </c>
      <c r="B22" s="19"/>
      <c r="C22" s="20" t="str">
        <f>IFERROR(VLOOKUP(B22,category!A:B,2,0),"")</f>
        <v/>
      </c>
      <c r="D22" s="19"/>
      <c r="E22" s="19"/>
      <c r="F22" s="19"/>
      <c r="G22" s="22"/>
      <c r="H22" s="21"/>
      <c r="I22" s="23"/>
      <c r="J22" s="53" t="s">
        <v>135</v>
      </c>
      <c r="K22" s="19" t="s">
        <v>128</v>
      </c>
      <c r="L22" s="24" t="str">
        <f t="shared" si="0"/>
        <v/>
      </c>
      <c r="M22" s="24" t="str">
        <f t="shared" si="1"/>
        <v/>
      </c>
      <c r="N22" s="24" t="str">
        <f t="shared" si="2"/>
        <v/>
      </c>
      <c r="O22" s="25"/>
      <c r="P22" s="19"/>
      <c r="Q22" s="26"/>
      <c r="R22" s="25"/>
      <c r="S22" s="19"/>
      <c r="T22" s="19"/>
      <c r="U22" s="19"/>
      <c r="V22" s="19"/>
      <c r="W22" s="19"/>
      <c r="X22" s="19"/>
      <c r="Y22" s="19"/>
      <c r="Z22" s="19"/>
      <c r="AA22" s="19"/>
      <c r="AB22" s="19"/>
      <c r="AC22" s="19"/>
      <c r="AD22" s="19"/>
    </row>
    <row r="23" spans="1:30" x14ac:dyDescent="0.3">
      <c r="A23" s="7">
        <v>3</v>
      </c>
      <c r="B23" s="19"/>
      <c r="C23" s="20" t="str">
        <f>IFERROR(VLOOKUP(B23,category!A:B,2,0),"")</f>
        <v/>
      </c>
      <c r="D23" s="19"/>
      <c r="E23" s="19"/>
      <c r="F23" s="19"/>
      <c r="G23" s="22"/>
      <c r="H23" s="21"/>
      <c r="I23" s="23"/>
      <c r="J23" s="53" t="s">
        <v>135</v>
      </c>
      <c r="K23" s="19" t="s">
        <v>128</v>
      </c>
      <c r="L23" s="24" t="str">
        <f t="shared" si="0"/>
        <v/>
      </c>
      <c r="M23" s="24" t="str">
        <f t="shared" si="1"/>
        <v/>
      </c>
      <c r="N23" s="24" t="str">
        <f t="shared" si="2"/>
        <v/>
      </c>
      <c r="O23" s="25"/>
      <c r="P23" s="19"/>
      <c r="Q23" s="26"/>
      <c r="R23" s="25"/>
      <c r="S23" s="19"/>
      <c r="T23" s="19"/>
      <c r="U23" s="19"/>
      <c r="V23" s="19"/>
      <c r="W23" s="19"/>
      <c r="X23" s="19"/>
      <c r="Y23" s="19"/>
      <c r="Z23" s="19"/>
      <c r="AA23" s="19"/>
      <c r="AB23" s="19"/>
      <c r="AC23" s="19"/>
      <c r="AD23" s="19"/>
    </row>
    <row r="24" spans="1:30" x14ac:dyDescent="0.3">
      <c r="A24" s="7">
        <v>4</v>
      </c>
      <c r="B24" s="19"/>
      <c r="C24" s="20" t="str">
        <f>IFERROR(VLOOKUP(B24,category!A:B,2,0),"")</f>
        <v/>
      </c>
      <c r="D24" s="19"/>
      <c r="E24" s="19"/>
      <c r="F24" s="19"/>
      <c r="G24" s="22"/>
      <c r="H24" s="21"/>
      <c r="I24" s="23"/>
      <c r="J24" s="53" t="s">
        <v>135</v>
      </c>
      <c r="K24" s="19" t="s">
        <v>128</v>
      </c>
      <c r="L24" s="24" t="str">
        <f t="shared" si="0"/>
        <v/>
      </c>
      <c r="M24" s="24" t="str">
        <f t="shared" si="1"/>
        <v/>
      </c>
      <c r="N24" s="24" t="str">
        <f t="shared" si="2"/>
        <v/>
      </c>
      <c r="O24" s="25"/>
      <c r="P24" s="19"/>
      <c r="Q24" s="26"/>
      <c r="R24" s="25"/>
      <c r="S24" s="19"/>
      <c r="T24" s="19"/>
      <c r="U24" s="19"/>
      <c r="V24" s="19"/>
      <c r="W24" s="19"/>
      <c r="X24" s="19"/>
      <c r="Y24" s="19"/>
      <c r="Z24" s="19"/>
      <c r="AA24" s="19"/>
      <c r="AB24" s="19"/>
      <c r="AC24" s="19"/>
      <c r="AD24" s="19"/>
    </row>
    <row r="25" spans="1:30" x14ac:dyDescent="0.3">
      <c r="A25" s="7">
        <v>5</v>
      </c>
      <c r="B25" s="19"/>
      <c r="C25" s="20" t="str">
        <f>IFERROR(VLOOKUP(B25,category!A:B,2,0),"")</f>
        <v/>
      </c>
      <c r="D25" s="19"/>
      <c r="E25" s="19"/>
      <c r="F25" s="19"/>
      <c r="G25" s="22"/>
      <c r="H25" s="21"/>
      <c r="I25" s="23"/>
      <c r="J25" s="53" t="s">
        <v>135</v>
      </c>
      <c r="K25" s="19" t="s">
        <v>128</v>
      </c>
      <c r="L25" s="24" t="str">
        <f t="shared" si="0"/>
        <v/>
      </c>
      <c r="M25" s="24" t="str">
        <f t="shared" si="1"/>
        <v/>
      </c>
      <c r="N25" s="24" t="str">
        <f t="shared" si="2"/>
        <v/>
      </c>
      <c r="O25" s="25"/>
      <c r="P25" s="19"/>
      <c r="Q25" s="26"/>
      <c r="R25" s="25"/>
      <c r="S25" s="19"/>
      <c r="T25" s="19"/>
      <c r="U25" s="19"/>
      <c r="V25" s="19"/>
      <c r="W25" s="19"/>
      <c r="X25" s="19"/>
      <c r="Y25" s="19"/>
      <c r="Z25" s="19"/>
      <c r="AA25" s="19"/>
      <c r="AB25" s="19"/>
      <c r="AC25" s="19"/>
      <c r="AD25" s="19"/>
    </row>
    <row r="26" spans="1:30" x14ac:dyDescent="0.3">
      <c r="A26" s="7">
        <v>6</v>
      </c>
      <c r="B26" s="19"/>
      <c r="C26" s="20" t="str">
        <f>IFERROR(VLOOKUP(B26,category!A:B,2,0),"")</f>
        <v/>
      </c>
      <c r="D26" s="19"/>
      <c r="E26" s="19"/>
      <c r="F26" s="19"/>
      <c r="G26" s="22"/>
      <c r="H26" s="21"/>
      <c r="I26" s="23"/>
      <c r="J26" s="53" t="s">
        <v>135</v>
      </c>
      <c r="K26" s="19" t="s">
        <v>128</v>
      </c>
      <c r="L26" s="24" t="str">
        <f t="shared" si="0"/>
        <v/>
      </c>
      <c r="M26" s="24" t="str">
        <f t="shared" si="1"/>
        <v/>
      </c>
      <c r="N26" s="24" t="str">
        <f t="shared" si="2"/>
        <v/>
      </c>
      <c r="O26" s="25"/>
      <c r="P26" s="19"/>
      <c r="Q26" s="26"/>
      <c r="R26" s="25"/>
      <c r="S26" s="19"/>
      <c r="T26" s="19"/>
      <c r="U26" s="19"/>
      <c r="V26" s="19"/>
      <c r="W26" s="19"/>
      <c r="X26" s="19"/>
      <c r="Y26" s="19"/>
      <c r="Z26" s="19"/>
      <c r="AA26" s="19"/>
      <c r="AB26" s="19"/>
      <c r="AC26" s="19"/>
      <c r="AD26" s="19"/>
    </row>
    <row r="27" spans="1:30" x14ac:dyDescent="0.3">
      <c r="A27" s="7">
        <v>7</v>
      </c>
      <c r="B27" s="19"/>
      <c r="C27" s="20" t="str">
        <f>IFERROR(VLOOKUP(B27,category!A:B,2,0),"")</f>
        <v/>
      </c>
      <c r="D27" s="19"/>
      <c r="E27" s="19"/>
      <c r="F27" s="19"/>
      <c r="G27" s="22"/>
      <c r="H27" s="21"/>
      <c r="I27" s="23"/>
      <c r="J27" s="53" t="s">
        <v>135</v>
      </c>
      <c r="K27" s="19" t="s">
        <v>128</v>
      </c>
      <c r="L27" s="24" t="str">
        <f t="shared" si="0"/>
        <v/>
      </c>
      <c r="M27" s="24" t="str">
        <f t="shared" si="1"/>
        <v/>
      </c>
      <c r="N27" s="24" t="str">
        <f t="shared" si="2"/>
        <v/>
      </c>
      <c r="O27" s="25"/>
      <c r="P27" s="19"/>
      <c r="Q27" s="26"/>
      <c r="R27" s="25"/>
      <c r="S27" s="19"/>
      <c r="T27" s="19"/>
      <c r="U27" s="19"/>
      <c r="V27" s="19"/>
      <c r="W27" s="19"/>
      <c r="X27" s="19"/>
      <c r="Y27" s="19"/>
      <c r="Z27" s="19"/>
      <c r="AA27" s="19"/>
      <c r="AB27" s="19"/>
      <c r="AC27" s="19"/>
      <c r="AD27" s="19"/>
    </row>
    <row r="28" spans="1:30" x14ac:dyDescent="0.3">
      <c r="A28" s="7">
        <v>8</v>
      </c>
      <c r="B28" s="19"/>
      <c r="C28" s="20" t="str">
        <f>IFERROR(VLOOKUP(B28,category!A:B,2,0),"")</f>
        <v/>
      </c>
      <c r="D28" s="19"/>
      <c r="E28" s="19"/>
      <c r="F28" s="19"/>
      <c r="G28" s="22"/>
      <c r="H28" s="21"/>
      <c r="I28" s="23"/>
      <c r="J28" s="53" t="s">
        <v>135</v>
      </c>
      <c r="K28" s="19" t="s">
        <v>128</v>
      </c>
      <c r="L28" s="24" t="str">
        <f t="shared" si="0"/>
        <v/>
      </c>
      <c r="M28" s="24" t="str">
        <f t="shared" si="1"/>
        <v/>
      </c>
      <c r="N28" s="24" t="str">
        <f t="shared" si="2"/>
        <v/>
      </c>
      <c r="O28" s="25"/>
      <c r="P28" s="19"/>
      <c r="Q28" s="26"/>
      <c r="R28" s="25"/>
      <c r="S28" s="19"/>
      <c r="T28" s="19"/>
      <c r="U28" s="19"/>
      <c r="V28" s="19"/>
      <c r="W28" s="19"/>
      <c r="X28" s="19"/>
      <c r="Y28" s="19"/>
      <c r="Z28" s="19"/>
      <c r="AA28" s="19"/>
      <c r="AB28" s="19"/>
      <c r="AC28" s="19"/>
      <c r="AD28" s="19"/>
    </row>
    <row r="29" spans="1:30" x14ac:dyDescent="0.3">
      <c r="A29" s="7">
        <v>9</v>
      </c>
      <c r="B29" s="19"/>
      <c r="C29" s="20" t="str">
        <f>IFERROR(VLOOKUP(B29,category!A:B,2,0),"")</f>
        <v/>
      </c>
      <c r="D29" s="19"/>
      <c r="E29" s="19"/>
      <c r="F29" s="19"/>
      <c r="G29" s="22"/>
      <c r="H29" s="21"/>
      <c r="I29" s="23"/>
      <c r="J29" s="53" t="s">
        <v>135</v>
      </c>
      <c r="K29" s="19" t="s">
        <v>128</v>
      </c>
      <c r="L29" s="24" t="str">
        <f t="shared" si="0"/>
        <v/>
      </c>
      <c r="M29" s="24" t="str">
        <f t="shared" si="1"/>
        <v/>
      </c>
      <c r="N29" s="24" t="str">
        <f t="shared" si="2"/>
        <v/>
      </c>
      <c r="O29" s="25"/>
      <c r="P29" s="19"/>
      <c r="Q29" s="26"/>
      <c r="R29" s="25"/>
      <c r="S29" s="19"/>
      <c r="T29" s="19"/>
      <c r="U29" s="19"/>
      <c r="V29" s="19"/>
      <c r="W29" s="19"/>
      <c r="X29" s="19"/>
      <c r="Y29" s="19"/>
      <c r="Z29" s="19"/>
      <c r="AA29" s="19"/>
      <c r="AB29" s="19"/>
      <c r="AC29" s="19"/>
      <c r="AD29" s="19"/>
    </row>
    <row r="30" spans="1:30" x14ac:dyDescent="0.3">
      <c r="A30" s="7">
        <v>10</v>
      </c>
      <c r="B30" s="19"/>
      <c r="C30" s="20" t="str">
        <f>IFERROR(VLOOKUP(B30,category!A:B,2,0),"")</f>
        <v/>
      </c>
      <c r="D30" s="19"/>
      <c r="E30" s="19"/>
      <c r="F30" s="19"/>
      <c r="G30" s="22"/>
      <c r="H30" s="21"/>
      <c r="I30" s="23"/>
      <c r="J30" s="53" t="s">
        <v>135</v>
      </c>
      <c r="K30" s="19" t="s">
        <v>128</v>
      </c>
      <c r="L30" s="24" t="str">
        <f t="shared" si="0"/>
        <v/>
      </c>
      <c r="M30" s="24" t="str">
        <f t="shared" si="1"/>
        <v/>
      </c>
      <c r="N30" s="24" t="str">
        <f t="shared" si="2"/>
        <v/>
      </c>
      <c r="O30" s="25"/>
      <c r="P30" s="19"/>
      <c r="Q30" s="26"/>
      <c r="R30" s="25"/>
      <c r="S30" s="19"/>
      <c r="T30" s="19"/>
      <c r="U30" s="19"/>
      <c r="V30" s="19"/>
      <c r="W30" s="19"/>
      <c r="X30" s="19"/>
      <c r="Y30" s="19"/>
      <c r="Z30" s="19"/>
      <c r="AA30" s="19"/>
      <c r="AB30" s="19"/>
      <c r="AC30" s="19"/>
      <c r="AD30" s="19"/>
    </row>
    <row r="31" spans="1:30" x14ac:dyDescent="0.3">
      <c r="A31" s="7">
        <v>11</v>
      </c>
      <c r="B31" s="19"/>
      <c r="C31" s="20" t="str">
        <f>IFERROR(VLOOKUP(B31,category!A:B,2,0),"")</f>
        <v/>
      </c>
      <c r="D31" s="19"/>
      <c r="E31" s="19"/>
      <c r="F31" s="19"/>
      <c r="G31" s="22"/>
      <c r="H31" s="21"/>
      <c r="I31" s="23"/>
      <c r="J31" s="53" t="s">
        <v>135</v>
      </c>
      <c r="K31" s="19" t="s">
        <v>128</v>
      </c>
      <c r="L31" s="24" t="str">
        <f t="shared" si="0"/>
        <v/>
      </c>
      <c r="M31" s="24" t="str">
        <f t="shared" si="1"/>
        <v/>
      </c>
      <c r="N31" s="24" t="str">
        <f t="shared" si="2"/>
        <v/>
      </c>
      <c r="O31" s="25"/>
      <c r="P31" s="19"/>
      <c r="Q31" s="26"/>
      <c r="R31" s="25"/>
      <c r="S31" s="19"/>
      <c r="T31" s="19"/>
      <c r="U31" s="19"/>
      <c r="V31" s="19"/>
      <c r="W31" s="19"/>
      <c r="X31" s="19"/>
      <c r="Y31" s="19"/>
      <c r="Z31" s="19"/>
      <c r="AA31" s="19"/>
      <c r="AB31" s="19"/>
      <c r="AC31" s="19"/>
      <c r="AD31" s="19"/>
    </row>
    <row r="32" spans="1:30" x14ac:dyDescent="0.3">
      <c r="A32" s="7">
        <v>12</v>
      </c>
      <c r="B32" s="19"/>
      <c r="C32" s="20" t="str">
        <f>IFERROR(VLOOKUP(B32,category!A:B,2,0),"")</f>
        <v/>
      </c>
      <c r="D32" s="19"/>
      <c r="E32" s="19"/>
      <c r="F32" s="19"/>
      <c r="G32" s="22"/>
      <c r="H32" s="21"/>
      <c r="I32" s="23"/>
      <c r="J32" s="53" t="s">
        <v>135</v>
      </c>
      <c r="K32" s="19" t="s">
        <v>128</v>
      </c>
      <c r="L32" s="24" t="str">
        <f t="shared" si="0"/>
        <v/>
      </c>
      <c r="M32" s="24" t="str">
        <f t="shared" si="1"/>
        <v/>
      </c>
      <c r="N32" s="24" t="str">
        <f t="shared" si="2"/>
        <v/>
      </c>
      <c r="O32" s="25"/>
      <c r="P32" s="19"/>
      <c r="Q32" s="26"/>
      <c r="R32" s="25"/>
      <c r="S32" s="19"/>
      <c r="T32" s="19"/>
      <c r="U32" s="19"/>
      <c r="V32" s="19"/>
      <c r="W32" s="19"/>
      <c r="X32" s="19"/>
      <c r="Y32" s="19"/>
      <c r="Z32" s="19"/>
      <c r="AA32" s="19"/>
      <c r="AB32" s="19"/>
      <c r="AC32" s="19"/>
      <c r="AD32" s="19"/>
    </row>
    <row r="33" spans="1:30" x14ac:dyDescent="0.3">
      <c r="A33" s="7">
        <v>13</v>
      </c>
      <c r="B33" s="19"/>
      <c r="C33" s="20" t="str">
        <f>IFERROR(VLOOKUP(B33,category!A:B,2,0),"")</f>
        <v/>
      </c>
      <c r="D33" s="19"/>
      <c r="E33" s="19"/>
      <c r="F33" s="19"/>
      <c r="G33" s="22"/>
      <c r="H33" s="21"/>
      <c r="I33" s="23"/>
      <c r="J33" s="53" t="s">
        <v>135</v>
      </c>
      <c r="K33" s="19" t="s">
        <v>128</v>
      </c>
      <c r="L33" s="24" t="str">
        <f t="shared" si="0"/>
        <v/>
      </c>
      <c r="M33" s="24" t="str">
        <f t="shared" si="1"/>
        <v/>
      </c>
      <c r="N33" s="24" t="str">
        <f t="shared" si="2"/>
        <v/>
      </c>
      <c r="O33" s="25"/>
      <c r="P33" s="19"/>
      <c r="Q33" s="26"/>
      <c r="R33" s="25"/>
      <c r="S33" s="19"/>
      <c r="T33" s="19"/>
      <c r="U33" s="19"/>
      <c r="V33" s="19"/>
      <c r="W33" s="19"/>
      <c r="X33" s="19"/>
      <c r="Y33" s="19"/>
      <c r="Z33" s="19"/>
      <c r="AA33" s="19"/>
      <c r="AB33" s="19"/>
      <c r="AC33" s="19"/>
      <c r="AD33" s="19"/>
    </row>
    <row r="34" spans="1:30" x14ac:dyDescent="0.3">
      <c r="A34" s="7">
        <v>14</v>
      </c>
      <c r="B34" s="19"/>
      <c r="C34" s="20" t="str">
        <f>IFERROR(VLOOKUP(B34,category!A:B,2,0),"")</f>
        <v/>
      </c>
      <c r="D34" s="19"/>
      <c r="E34" s="19"/>
      <c r="F34" s="19"/>
      <c r="G34" s="22"/>
      <c r="H34" s="21"/>
      <c r="I34" s="23"/>
      <c r="J34" s="53" t="s">
        <v>135</v>
      </c>
      <c r="K34" s="19" t="s">
        <v>128</v>
      </c>
      <c r="L34" s="24" t="str">
        <f t="shared" si="0"/>
        <v/>
      </c>
      <c r="M34" s="24" t="str">
        <f t="shared" si="1"/>
        <v/>
      </c>
      <c r="N34" s="24" t="str">
        <f t="shared" si="2"/>
        <v/>
      </c>
      <c r="O34" s="25"/>
      <c r="P34" s="19"/>
      <c r="Q34" s="26"/>
      <c r="R34" s="25"/>
      <c r="S34" s="19"/>
      <c r="T34" s="19"/>
      <c r="U34" s="19"/>
      <c r="V34" s="19"/>
      <c r="W34" s="19"/>
      <c r="X34" s="19"/>
      <c r="Y34" s="19"/>
      <c r="Z34" s="19"/>
      <c r="AA34" s="19"/>
      <c r="AB34" s="19"/>
      <c r="AC34" s="19"/>
      <c r="AD34" s="19"/>
    </row>
    <row r="35" spans="1:30" x14ac:dyDescent="0.3">
      <c r="A35" s="7">
        <v>15</v>
      </c>
      <c r="B35" s="19"/>
      <c r="C35" s="20" t="str">
        <f>IFERROR(VLOOKUP(B35,category!A:B,2,0),"")</f>
        <v/>
      </c>
      <c r="D35" s="19"/>
      <c r="E35" s="19"/>
      <c r="F35" s="19"/>
      <c r="G35" s="22"/>
      <c r="H35" s="21"/>
      <c r="I35" s="23"/>
      <c r="J35" s="53" t="s">
        <v>135</v>
      </c>
      <c r="K35" s="19" t="s">
        <v>128</v>
      </c>
      <c r="L35" s="24" t="str">
        <f t="shared" si="0"/>
        <v/>
      </c>
      <c r="M35" s="24" t="str">
        <f t="shared" si="1"/>
        <v/>
      </c>
      <c r="N35" s="24" t="str">
        <f t="shared" si="2"/>
        <v/>
      </c>
      <c r="O35" s="25"/>
      <c r="P35" s="19"/>
      <c r="Q35" s="26"/>
      <c r="R35" s="25"/>
      <c r="S35" s="19"/>
      <c r="T35" s="19"/>
      <c r="U35" s="19"/>
      <c r="V35" s="19"/>
      <c r="W35" s="19"/>
      <c r="X35" s="19"/>
      <c r="Y35" s="19"/>
      <c r="Z35" s="19"/>
      <c r="AA35" s="19"/>
      <c r="AB35" s="19"/>
      <c r="AC35" s="19"/>
      <c r="AD35" s="19"/>
    </row>
    <row r="36" spans="1:30" x14ac:dyDescent="0.3">
      <c r="A36" s="7">
        <v>16</v>
      </c>
      <c r="B36" s="19"/>
      <c r="C36" s="20" t="str">
        <f>IFERROR(VLOOKUP(B36,category!A:B,2,0),"")</f>
        <v/>
      </c>
      <c r="D36" s="19"/>
      <c r="E36" s="19"/>
      <c r="F36" s="19"/>
      <c r="G36" s="22"/>
      <c r="H36" s="21"/>
      <c r="I36" s="23"/>
      <c r="J36" s="53" t="s">
        <v>135</v>
      </c>
      <c r="K36" s="19" t="s">
        <v>128</v>
      </c>
      <c r="L36" s="24" t="str">
        <f t="shared" si="0"/>
        <v/>
      </c>
      <c r="M36" s="24" t="str">
        <f t="shared" si="1"/>
        <v/>
      </c>
      <c r="N36" s="24" t="str">
        <f t="shared" si="2"/>
        <v/>
      </c>
      <c r="O36" s="25"/>
      <c r="P36" s="19"/>
      <c r="Q36" s="26"/>
      <c r="R36" s="25"/>
      <c r="S36" s="19"/>
      <c r="T36" s="19"/>
      <c r="U36" s="19"/>
      <c r="V36" s="19"/>
      <c r="W36" s="19"/>
      <c r="X36" s="19"/>
      <c r="Y36" s="19"/>
      <c r="Z36" s="19"/>
      <c r="AA36" s="19"/>
      <c r="AB36" s="19"/>
      <c r="AC36" s="19"/>
      <c r="AD36" s="19"/>
    </row>
    <row r="37" spans="1:30" x14ac:dyDescent="0.3">
      <c r="A37" s="7">
        <v>17</v>
      </c>
      <c r="B37" s="19"/>
      <c r="C37" s="20" t="str">
        <f>IFERROR(VLOOKUP(B37,category!A:B,2,0),"")</f>
        <v/>
      </c>
      <c r="D37" s="19"/>
      <c r="E37" s="19"/>
      <c r="F37" s="19"/>
      <c r="G37" s="22"/>
      <c r="H37" s="21"/>
      <c r="I37" s="23"/>
      <c r="J37" s="53" t="s">
        <v>135</v>
      </c>
      <c r="K37" s="19" t="s">
        <v>128</v>
      </c>
      <c r="L37" s="24" t="str">
        <f t="shared" si="0"/>
        <v/>
      </c>
      <c r="M37" s="24" t="str">
        <f t="shared" si="1"/>
        <v/>
      </c>
      <c r="N37" s="24" t="str">
        <f t="shared" si="2"/>
        <v/>
      </c>
      <c r="O37" s="25"/>
      <c r="P37" s="19"/>
      <c r="Q37" s="26"/>
      <c r="R37" s="25"/>
      <c r="S37" s="19"/>
      <c r="T37" s="19"/>
      <c r="U37" s="19"/>
      <c r="V37" s="19"/>
      <c r="W37" s="19"/>
      <c r="X37" s="19"/>
      <c r="Y37" s="19"/>
      <c r="Z37" s="19"/>
      <c r="AA37" s="19"/>
      <c r="AB37" s="19"/>
      <c r="AC37" s="19"/>
      <c r="AD37" s="19"/>
    </row>
    <row r="38" spans="1:30" x14ac:dyDescent="0.3">
      <c r="A38" s="7">
        <v>18</v>
      </c>
      <c r="B38" s="19"/>
      <c r="C38" s="20" t="str">
        <f>IFERROR(VLOOKUP(B38,category!A:B,2,0),"")</f>
        <v/>
      </c>
      <c r="D38" s="19"/>
      <c r="E38" s="19"/>
      <c r="F38" s="19"/>
      <c r="G38" s="22"/>
      <c r="H38" s="21"/>
      <c r="I38" s="23"/>
      <c r="J38" s="53" t="s">
        <v>135</v>
      </c>
      <c r="K38" s="19" t="s">
        <v>128</v>
      </c>
      <c r="L38" s="24" t="str">
        <f t="shared" si="0"/>
        <v/>
      </c>
      <c r="M38" s="24" t="str">
        <f t="shared" si="1"/>
        <v/>
      </c>
      <c r="N38" s="24" t="str">
        <f t="shared" si="2"/>
        <v/>
      </c>
      <c r="O38" s="25"/>
      <c r="P38" s="19"/>
      <c r="Q38" s="26"/>
      <c r="R38" s="25"/>
      <c r="S38" s="19"/>
      <c r="T38" s="19"/>
      <c r="U38" s="19"/>
      <c r="V38" s="19"/>
      <c r="W38" s="19"/>
      <c r="X38" s="19"/>
      <c r="Y38" s="19"/>
      <c r="Z38" s="19"/>
      <c r="AA38" s="19"/>
      <c r="AB38" s="19"/>
      <c r="AC38" s="19"/>
      <c r="AD38" s="19"/>
    </row>
    <row r="39" spans="1:30" x14ac:dyDescent="0.3">
      <c r="A39" s="7">
        <v>19</v>
      </c>
      <c r="B39" s="19"/>
      <c r="C39" s="20" t="str">
        <f>IFERROR(VLOOKUP(B39,category!A:B,2,0),"")</f>
        <v/>
      </c>
      <c r="D39" s="19"/>
      <c r="E39" s="19"/>
      <c r="F39" s="19"/>
      <c r="G39" s="22"/>
      <c r="H39" s="21"/>
      <c r="I39" s="23"/>
      <c r="J39" s="53" t="s">
        <v>135</v>
      </c>
      <c r="K39" s="19" t="s">
        <v>128</v>
      </c>
      <c r="L39" s="24" t="str">
        <f t="shared" si="0"/>
        <v/>
      </c>
      <c r="M39" s="24" t="str">
        <f t="shared" si="1"/>
        <v/>
      </c>
      <c r="N39" s="24" t="str">
        <f t="shared" si="2"/>
        <v/>
      </c>
      <c r="O39" s="25"/>
      <c r="P39" s="19"/>
      <c r="Q39" s="26"/>
      <c r="R39" s="25"/>
      <c r="S39" s="19"/>
      <c r="T39" s="19"/>
      <c r="U39" s="19"/>
      <c r="V39" s="19"/>
      <c r="W39" s="19"/>
      <c r="X39" s="19"/>
      <c r="Y39" s="19"/>
      <c r="Z39" s="19"/>
      <c r="AA39" s="19"/>
      <c r="AB39" s="19"/>
      <c r="AC39" s="19"/>
      <c r="AD39" s="19"/>
    </row>
    <row r="40" spans="1:30" x14ac:dyDescent="0.3">
      <c r="A40" s="7">
        <v>20</v>
      </c>
      <c r="B40" s="19"/>
      <c r="C40" s="20" t="str">
        <f>IFERROR(VLOOKUP(B40,category!A:B,2,0),"")</f>
        <v/>
      </c>
      <c r="D40" s="19"/>
      <c r="E40" s="19"/>
      <c r="F40" s="19"/>
      <c r="G40" s="22"/>
      <c r="H40" s="21"/>
      <c r="I40" s="23"/>
      <c r="J40" s="53" t="s">
        <v>135</v>
      </c>
      <c r="K40" s="19" t="s">
        <v>128</v>
      </c>
      <c r="L40" s="24" t="str">
        <f t="shared" si="0"/>
        <v/>
      </c>
      <c r="M40" s="24" t="str">
        <f t="shared" si="1"/>
        <v/>
      </c>
      <c r="N40" s="24" t="str">
        <f t="shared" si="2"/>
        <v/>
      </c>
      <c r="O40" s="25"/>
      <c r="P40" s="19"/>
      <c r="Q40" s="26"/>
      <c r="R40" s="25"/>
      <c r="S40" s="19"/>
      <c r="T40" s="19"/>
      <c r="U40" s="19"/>
      <c r="V40" s="19"/>
      <c r="W40" s="19"/>
      <c r="X40" s="19"/>
      <c r="Y40" s="19"/>
      <c r="Z40" s="19"/>
      <c r="AA40" s="19"/>
      <c r="AB40" s="19"/>
      <c r="AC40" s="19"/>
      <c r="AD40" s="19"/>
    </row>
    <row r="41" spans="1:30" x14ac:dyDescent="0.3">
      <c r="A41" s="7">
        <v>21</v>
      </c>
      <c r="B41" s="19"/>
      <c r="C41" s="20" t="str">
        <f>IFERROR(VLOOKUP(B41,category!A:B,2,0),"")</f>
        <v/>
      </c>
      <c r="D41" s="19"/>
      <c r="E41" s="19"/>
      <c r="F41" s="19"/>
      <c r="G41" s="22"/>
      <c r="H41" s="21"/>
      <c r="I41" s="23"/>
      <c r="J41" s="53" t="s">
        <v>135</v>
      </c>
      <c r="K41" s="19" t="s">
        <v>128</v>
      </c>
      <c r="L41" s="24" t="str">
        <f t="shared" si="0"/>
        <v/>
      </c>
      <c r="M41" s="24" t="str">
        <f t="shared" si="1"/>
        <v/>
      </c>
      <c r="N41" s="24" t="str">
        <f t="shared" si="2"/>
        <v/>
      </c>
      <c r="O41" s="25"/>
      <c r="P41" s="19"/>
      <c r="Q41" s="26"/>
      <c r="R41" s="25"/>
      <c r="S41" s="19"/>
      <c r="T41" s="19"/>
      <c r="U41" s="19"/>
      <c r="V41" s="19"/>
      <c r="W41" s="19"/>
      <c r="X41" s="19"/>
      <c r="Y41" s="19"/>
      <c r="Z41" s="19"/>
      <c r="AA41" s="19"/>
      <c r="AB41" s="19"/>
      <c r="AC41" s="19"/>
      <c r="AD41" s="19"/>
    </row>
    <row r="42" spans="1:30" x14ac:dyDescent="0.3">
      <c r="A42" s="7">
        <v>22</v>
      </c>
      <c r="B42" s="19"/>
      <c r="C42" s="20" t="str">
        <f>IFERROR(VLOOKUP(B42,category!A:B,2,0),"")</f>
        <v/>
      </c>
      <c r="D42" s="19"/>
      <c r="E42" s="19"/>
      <c r="F42" s="19"/>
      <c r="G42" s="22"/>
      <c r="H42" s="21"/>
      <c r="I42" s="23"/>
      <c r="J42" s="53" t="s">
        <v>135</v>
      </c>
      <c r="K42" s="19" t="s">
        <v>128</v>
      </c>
      <c r="L42" s="24" t="str">
        <f t="shared" si="0"/>
        <v/>
      </c>
      <c r="M42" s="24" t="str">
        <f t="shared" si="1"/>
        <v/>
      </c>
      <c r="N42" s="24" t="str">
        <f t="shared" si="2"/>
        <v/>
      </c>
      <c r="O42" s="25"/>
      <c r="P42" s="19"/>
      <c r="Q42" s="26"/>
      <c r="R42" s="25"/>
      <c r="S42" s="19"/>
      <c r="T42" s="19"/>
      <c r="U42" s="19"/>
      <c r="V42" s="19"/>
      <c r="W42" s="19"/>
      <c r="X42" s="19"/>
      <c r="Y42" s="19"/>
      <c r="Z42" s="19"/>
      <c r="AA42" s="19"/>
      <c r="AB42" s="19"/>
      <c r="AC42" s="19"/>
      <c r="AD42" s="19"/>
    </row>
    <row r="43" spans="1:30" x14ac:dyDescent="0.3">
      <c r="A43" s="7">
        <v>23</v>
      </c>
      <c r="B43" s="19"/>
      <c r="C43" s="20" t="str">
        <f>IFERROR(VLOOKUP(B43,category!A:B,2,0),"")</f>
        <v/>
      </c>
      <c r="D43" s="19"/>
      <c r="E43" s="19"/>
      <c r="F43" s="19"/>
      <c r="G43" s="22"/>
      <c r="H43" s="21"/>
      <c r="I43" s="23"/>
      <c r="J43" s="53" t="s">
        <v>135</v>
      </c>
      <c r="K43" s="19" t="s">
        <v>128</v>
      </c>
      <c r="L43" s="24" t="str">
        <f t="shared" si="0"/>
        <v/>
      </c>
      <c r="M43" s="24" t="str">
        <f t="shared" si="1"/>
        <v/>
      </c>
      <c r="N43" s="24" t="str">
        <f t="shared" si="2"/>
        <v/>
      </c>
      <c r="O43" s="25"/>
      <c r="P43" s="19"/>
      <c r="Q43" s="26"/>
      <c r="R43" s="25"/>
      <c r="S43" s="19"/>
      <c r="T43" s="19"/>
      <c r="U43" s="19"/>
      <c r="V43" s="19"/>
      <c r="W43" s="19"/>
      <c r="X43" s="19"/>
      <c r="Y43" s="19"/>
      <c r="Z43" s="19"/>
      <c r="AA43" s="19"/>
      <c r="AB43" s="19"/>
      <c r="AC43" s="19"/>
      <c r="AD43" s="19"/>
    </row>
    <row r="44" spans="1:30" x14ac:dyDescent="0.3">
      <c r="A44" s="7">
        <v>24</v>
      </c>
      <c r="B44" s="19"/>
      <c r="C44" s="20" t="str">
        <f>IFERROR(VLOOKUP(B44,category!A:B,2,0),"")</f>
        <v/>
      </c>
      <c r="D44" s="19"/>
      <c r="E44" s="19"/>
      <c r="F44" s="19"/>
      <c r="G44" s="22"/>
      <c r="H44" s="21"/>
      <c r="I44" s="23"/>
      <c r="J44" s="53" t="s">
        <v>135</v>
      </c>
      <c r="K44" s="19" t="s">
        <v>128</v>
      </c>
      <c r="L44" s="24" t="str">
        <f t="shared" si="0"/>
        <v/>
      </c>
      <c r="M44" s="24" t="str">
        <f t="shared" si="1"/>
        <v/>
      </c>
      <c r="N44" s="24" t="str">
        <f t="shared" si="2"/>
        <v/>
      </c>
      <c r="O44" s="25"/>
      <c r="P44" s="19"/>
      <c r="Q44" s="26"/>
      <c r="R44" s="25"/>
      <c r="S44" s="19"/>
      <c r="T44" s="19"/>
      <c r="U44" s="19"/>
      <c r="V44" s="19"/>
      <c r="W44" s="19"/>
      <c r="X44" s="19"/>
      <c r="Y44" s="19"/>
      <c r="Z44" s="19"/>
      <c r="AA44" s="19"/>
      <c r="AB44" s="19"/>
      <c r="AC44" s="19"/>
      <c r="AD44" s="19"/>
    </row>
    <row r="45" spans="1:30" x14ac:dyDescent="0.3">
      <c r="A45" s="7">
        <v>25</v>
      </c>
      <c r="B45" s="19"/>
      <c r="C45" s="20" t="str">
        <f>IFERROR(VLOOKUP(B45,category!A:B,2,0),"")</f>
        <v/>
      </c>
      <c r="D45" s="19"/>
      <c r="E45" s="19"/>
      <c r="F45" s="19"/>
      <c r="G45" s="22"/>
      <c r="H45" s="21"/>
      <c r="I45" s="23"/>
      <c r="J45" s="53" t="s">
        <v>135</v>
      </c>
      <c r="K45" s="19" t="s">
        <v>128</v>
      </c>
      <c r="L45" s="24" t="str">
        <f t="shared" si="0"/>
        <v/>
      </c>
      <c r="M45" s="24" t="str">
        <f t="shared" si="1"/>
        <v/>
      </c>
      <c r="N45" s="24" t="str">
        <f t="shared" si="2"/>
        <v/>
      </c>
      <c r="O45" s="25"/>
      <c r="P45" s="19"/>
      <c r="Q45" s="26"/>
      <c r="R45" s="25"/>
      <c r="S45" s="19"/>
      <c r="T45" s="19"/>
      <c r="U45" s="19"/>
      <c r="V45" s="19"/>
      <c r="W45" s="19"/>
      <c r="X45" s="19"/>
      <c r="Y45" s="19"/>
      <c r="Z45" s="19"/>
      <c r="AA45" s="19"/>
      <c r="AB45" s="19"/>
      <c r="AC45" s="19"/>
      <c r="AD45" s="19"/>
    </row>
    <row r="46" spans="1:30" x14ac:dyDescent="0.3">
      <c r="A46" s="7">
        <v>26</v>
      </c>
      <c r="B46" s="19"/>
      <c r="C46" s="20" t="str">
        <f>IFERROR(VLOOKUP(B46,category!A:B,2,0),"")</f>
        <v/>
      </c>
      <c r="D46" s="19"/>
      <c r="E46" s="19"/>
      <c r="F46" s="19"/>
      <c r="G46" s="22"/>
      <c r="H46" s="21"/>
      <c r="I46" s="23"/>
      <c r="J46" s="53" t="s">
        <v>135</v>
      </c>
      <c r="K46" s="19" t="s">
        <v>128</v>
      </c>
      <c r="L46" s="24" t="str">
        <f t="shared" si="0"/>
        <v/>
      </c>
      <c r="M46" s="24" t="str">
        <f t="shared" si="1"/>
        <v/>
      </c>
      <c r="N46" s="24" t="str">
        <f t="shared" si="2"/>
        <v/>
      </c>
      <c r="O46" s="25"/>
      <c r="P46" s="19"/>
      <c r="Q46" s="26"/>
      <c r="R46" s="25"/>
      <c r="S46" s="19"/>
      <c r="T46" s="19"/>
      <c r="U46" s="19"/>
      <c r="V46" s="19"/>
      <c r="W46" s="19"/>
      <c r="X46" s="19"/>
      <c r="Y46" s="19"/>
      <c r="Z46" s="19"/>
      <c r="AA46" s="19"/>
      <c r="AB46" s="19"/>
      <c r="AC46" s="19"/>
      <c r="AD46" s="19"/>
    </row>
    <row r="47" spans="1:30" x14ac:dyDescent="0.3">
      <c r="A47" s="7">
        <v>27</v>
      </c>
      <c r="B47" s="19"/>
      <c r="C47" s="20" t="str">
        <f>IFERROR(VLOOKUP(B47,category!A:B,2,0),"")</f>
        <v/>
      </c>
      <c r="D47" s="19"/>
      <c r="E47" s="19"/>
      <c r="F47" s="19"/>
      <c r="G47" s="22"/>
      <c r="H47" s="21"/>
      <c r="I47" s="23"/>
      <c r="J47" s="53" t="s">
        <v>135</v>
      </c>
      <c r="K47" s="19" t="s">
        <v>128</v>
      </c>
      <c r="L47" s="24" t="str">
        <f t="shared" si="0"/>
        <v/>
      </c>
      <c r="M47" s="24" t="str">
        <f t="shared" si="1"/>
        <v/>
      </c>
      <c r="N47" s="24" t="str">
        <f t="shared" si="2"/>
        <v/>
      </c>
      <c r="O47" s="25"/>
      <c r="P47" s="19"/>
      <c r="Q47" s="26"/>
      <c r="R47" s="25"/>
      <c r="S47" s="19"/>
      <c r="T47" s="19"/>
      <c r="U47" s="19"/>
      <c r="V47" s="19"/>
      <c r="W47" s="19"/>
      <c r="X47" s="19"/>
      <c r="Y47" s="19"/>
      <c r="Z47" s="19"/>
      <c r="AA47" s="19"/>
      <c r="AB47" s="19"/>
      <c r="AC47" s="19"/>
      <c r="AD47" s="19"/>
    </row>
    <row r="48" spans="1:30" x14ac:dyDescent="0.3">
      <c r="A48" s="7">
        <v>28</v>
      </c>
      <c r="B48" s="19"/>
      <c r="C48" s="20" t="str">
        <f>IFERROR(VLOOKUP(B48,category!A:B,2,0),"")</f>
        <v/>
      </c>
      <c r="D48" s="19"/>
      <c r="E48" s="19"/>
      <c r="F48" s="19"/>
      <c r="G48" s="22"/>
      <c r="H48" s="21"/>
      <c r="I48" s="23"/>
      <c r="J48" s="53" t="s">
        <v>135</v>
      </c>
      <c r="K48" s="19" t="s">
        <v>128</v>
      </c>
      <c r="L48" s="24" t="str">
        <f t="shared" si="0"/>
        <v/>
      </c>
      <c r="M48" s="24" t="str">
        <f t="shared" si="1"/>
        <v/>
      </c>
      <c r="N48" s="24" t="str">
        <f t="shared" si="2"/>
        <v/>
      </c>
      <c r="O48" s="25"/>
      <c r="P48" s="19"/>
      <c r="Q48" s="26"/>
      <c r="R48" s="25"/>
      <c r="S48" s="19"/>
      <c r="T48" s="19"/>
      <c r="U48" s="19"/>
      <c r="V48" s="19"/>
      <c r="W48" s="19"/>
      <c r="X48" s="19"/>
      <c r="Y48" s="19"/>
      <c r="Z48" s="19"/>
      <c r="AA48" s="19"/>
      <c r="AB48" s="19"/>
      <c r="AC48" s="19"/>
      <c r="AD48" s="19"/>
    </row>
    <row r="49" spans="1:30" x14ac:dyDescent="0.3">
      <c r="A49" s="7">
        <v>29</v>
      </c>
      <c r="B49" s="19"/>
      <c r="C49" s="20" t="str">
        <f>IFERROR(VLOOKUP(B49,category!A:B,2,0),"")</f>
        <v/>
      </c>
      <c r="D49" s="19"/>
      <c r="E49" s="19"/>
      <c r="F49" s="19"/>
      <c r="G49" s="22"/>
      <c r="H49" s="21"/>
      <c r="I49" s="23"/>
      <c r="J49" s="53" t="s">
        <v>135</v>
      </c>
      <c r="K49" s="19" t="s">
        <v>128</v>
      </c>
      <c r="L49" s="24" t="str">
        <f t="shared" si="0"/>
        <v/>
      </c>
      <c r="M49" s="24" t="str">
        <f t="shared" si="1"/>
        <v/>
      </c>
      <c r="N49" s="24" t="str">
        <f t="shared" si="2"/>
        <v/>
      </c>
      <c r="O49" s="25"/>
      <c r="P49" s="19"/>
      <c r="Q49" s="26"/>
      <c r="R49" s="25"/>
      <c r="S49" s="19"/>
      <c r="T49" s="19"/>
      <c r="U49" s="19"/>
      <c r="V49" s="19"/>
      <c r="W49" s="19"/>
      <c r="X49" s="19"/>
      <c r="Y49" s="19"/>
      <c r="Z49" s="19"/>
      <c r="AA49" s="19"/>
      <c r="AB49" s="19"/>
      <c r="AC49" s="19"/>
      <c r="AD49" s="19"/>
    </row>
    <row r="50" spans="1:30" x14ac:dyDescent="0.3">
      <c r="A50" s="7">
        <v>30</v>
      </c>
      <c r="B50" s="19"/>
      <c r="C50" s="20" t="str">
        <f>IFERROR(VLOOKUP(B50,category!A:B,2,0),"")</f>
        <v/>
      </c>
      <c r="D50" s="19"/>
      <c r="E50" s="19"/>
      <c r="F50" s="19"/>
      <c r="G50" s="22"/>
      <c r="H50" s="21"/>
      <c r="I50" s="23"/>
      <c r="J50" s="53" t="s">
        <v>135</v>
      </c>
      <c r="K50" s="19" t="s">
        <v>128</v>
      </c>
      <c r="L50" s="24" t="str">
        <f t="shared" si="0"/>
        <v/>
      </c>
      <c r="M50" s="24" t="str">
        <f t="shared" si="1"/>
        <v/>
      </c>
      <c r="N50" s="24" t="str">
        <f t="shared" si="2"/>
        <v/>
      </c>
      <c r="O50" s="25"/>
      <c r="P50" s="19"/>
      <c r="Q50" s="26"/>
      <c r="R50" s="25"/>
      <c r="S50" s="19"/>
      <c r="T50" s="19"/>
      <c r="U50" s="19"/>
      <c r="V50" s="19"/>
      <c r="W50" s="19"/>
      <c r="X50" s="19"/>
      <c r="Y50" s="19"/>
      <c r="Z50" s="19"/>
      <c r="AA50" s="19"/>
      <c r="AB50" s="19"/>
      <c r="AC50" s="19"/>
      <c r="AD50" s="19"/>
    </row>
    <row r="51" spans="1:30" x14ac:dyDescent="0.3">
      <c r="A51" s="7">
        <v>31</v>
      </c>
      <c r="B51" s="19"/>
      <c r="C51" s="20" t="str">
        <f>IFERROR(VLOOKUP(B51,category!A:B,2,0),"")</f>
        <v/>
      </c>
      <c r="D51" s="19"/>
      <c r="E51" s="19"/>
      <c r="F51" s="19"/>
      <c r="G51" s="22"/>
      <c r="H51" s="21"/>
      <c r="I51" s="23"/>
      <c r="J51" s="53" t="s">
        <v>135</v>
      </c>
      <c r="K51" s="19" t="s">
        <v>128</v>
      </c>
      <c r="L51" s="24" t="str">
        <f t="shared" si="0"/>
        <v/>
      </c>
      <c r="M51" s="24" t="str">
        <f t="shared" si="1"/>
        <v/>
      </c>
      <c r="N51" s="24" t="str">
        <f t="shared" si="2"/>
        <v/>
      </c>
      <c r="O51" s="25"/>
      <c r="P51" s="19"/>
      <c r="Q51" s="26"/>
      <c r="R51" s="25"/>
      <c r="S51" s="19"/>
      <c r="T51" s="19"/>
      <c r="U51" s="19"/>
      <c r="V51" s="19"/>
      <c r="W51" s="19"/>
      <c r="X51" s="19"/>
      <c r="Y51" s="19"/>
      <c r="Z51" s="19"/>
      <c r="AA51" s="19"/>
      <c r="AB51" s="19"/>
      <c r="AC51" s="19"/>
      <c r="AD51" s="19"/>
    </row>
    <row r="52" spans="1:30" x14ac:dyDescent="0.3">
      <c r="A52" s="7">
        <v>32</v>
      </c>
      <c r="B52" s="19"/>
      <c r="C52" s="20" t="str">
        <f>IFERROR(VLOOKUP(B52,category!A:B,2,0),"")</f>
        <v/>
      </c>
      <c r="D52" s="19"/>
      <c r="E52" s="19"/>
      <c r="F52" s="19"/>
      <c r="G52" s="22"/>
      <c r="H52" s="21"/>
      <c r="I52" s="23"/>
      <c r="J52" s="53" t="s">
        <v>135</v>
      </c>
      <c r="K52" s="19" t="s">
        <v>128</v>
      </c>
      <c r="L52" s="24" t="str">
        <f t="shared" ref="L52:L70" si="3">IF(G52&gt;=700,2,IF(G52&gt;=350,3,IF(G52&gt;230,4,IF(G52&gt;=175,5,IF(G52&gt;=100,8,IF(G52="","","要相談"))))))</f>
        <v/>
      </c>
      <c r="M52" s="24" t="str">
        <f t="shared" ref="M52:M70" si="4">IF(L52="","",IF(K52="TWSC事務局に送る",0,IF(K52="出品者で保管する",-1,""))+L52)</f>
        <v/>
      </c>
      <c r="N52" s="24" t="str">
        <f t="shared" ref="N52:N70" si="5">IF(L52="","",IF(K52="TWSC事務局に送る","なし",1))</f>
        <v/>
      </c>
      <c r="O52" s="25"/>
      <c r="P52" s="19"/>
      <c r="Q52" s="26"/>
      <c r="R52" s="25"/>
      <c r="S52" s="19"/>
      <c r="T52" s="19"/>
      <c r="U52" s="19"/>
      <c r="V52" s="19"/>
      <c r="W52" s="19"/>
      <c r="X52" s="19"/>
      <c r="Y52" s="19"/>
      <c r="Z52" s="19"/>
      <c r="AA52" s="19"/>
      <c r="AB52" s="19"/>
      <c r="AC52" s="19"/>
      <c r="AD52" s="19"/>
    </row>
    <row r="53" spans="1:30" x14ac:dyDescent="0.3">
      <c r="A53" s="7">
        <v>33</v>
      </c>
      <c r="B53" s="19"/>
      <c r="C53" s="20" t="str">
        <f>IFERROR(VLOOKUP(B53,category!A:B,2,0),"")</f>
        <v/>
      </c>
      <c r="D53" s="19"/>
      <c r="E53" s="19"/>
      <c r="F53" s="19"/>
      <c r="G53" s="22"/>
      <c r="H53" s="21"/>
      <c r="I53" s="23"/>
      <c r="J53" s="53" t="s">
        <v>135</v>
      </c>
      <c r="K53" s="19" t="s">
        <v>128</v>
      </c>
      <c r="L53" s="24" t="str">
        <f t="shared" si="3"/>
        <v/>
      </c>
      <c r="M53" s="24" t="str">
        <f t="shared" si="4"/>
        <v/>
      </c>
      <c r="N53" s="24" t="str">
        <f t="shared" si="5"/>
        <v/>
      </c>
      <c r="O53" s="25"/>
      <c r="P53" s="19"/>
      <c r="Q53" s="26"/>
      <c r="R53" s="25"/>
      <c r="S53" s="19"/>
      <c r="T53" s="19"/>
      <c r="U53" s="19"/>
      <c r="V53" s="19"/>
      <c r="W53" s="19"/>
      <c r="X53" s="19"/>
      <c r="Y53" s="19"/>
      <c r="Z53" s="19"/>
      <c r="AA53" s="19"/>
      <c r="AB53" s="19"/>
      <c r="AC53" s="19"/>
      <c r="AD53" s="19"/>
    </row>
    <row r="54" spans="1:30" x14ac:dyDescent="0.3">
      <c r="A54" s="7">
        <v>34</v>
      </c>
      <c r="B54" s="19"/>
      <c r="C54" s="20" t="str">
        <f>IFERROR(VLOOKUP(B54,category!A:B,2,0),"")</f>
        <v/>
      </c>
      <c r="D54" s="19"/>
      <c r="E54" s="19"/>
      <c r="F54" s="19"/>
      <c r="G54" s="22"/>
      <c r="H54" s="21"/>
      <c r="I54" s="23"/>
      <c r="J54" s="53" t="s">
        <v>135</v>
      </c>
      <c r="K54" s="19" t="s">
        <v>128</v>
      </c>
      <c r="L54" s="24" t="str">
        <f t="shared" si="3"/>
        <v/>
      </c>
      <c r="M54" s="24" t="str">
        <f t="shared" si="4"/>
        <v/>
      </c>
      <c r="N54" s="24" t="str">
        <f t="shared" si="5"/>
        <v/>
      </c>
      <c r="O54" s="25"/>
      <c r="P54" s="19"/>
      <c r="Q54" s="26"/>
      <c r="R54" s="25"/>
      <c r="S54" s="19"/>
      <c r="T54" s="19"/>
      <c r="U54" s="19"/>
      <c r="V54" s="19"/>
      <c r="W54" s="19"/>
      <c r="X54" s="19"/>
      <c r="Y54" s="19"/>
      <c r="Z54" s="19"/>
      <c r="AA54" s="19"/>
      <c r="AB54" s="19"/>
      <c r="AC54" s="19"/>
      <c r="AD54" s="19"/>
    </row>
    <row r="55" spans="1:30" x14ac:dyDescent="0.3">
      <c r="A55" s="7">
        <v>35</v>
      </c>
      <c r="B55" s="19"/>
      <c r="C55" s="20" t="str">
        <f>IFERROR(VLOOKUP(B55,category!A:B,2,0),"")</f>
        <v/>
      </c>
      <c r="D55" s="19"/>
      <c r="E55" s="19"/>
      <c r="F55" s="19"/>
      <c r="G55" s="22"/>
      <c r="H55" s="21"/>
      <c r="I55" s="23"/>
      <c r="J55" s="53" t="s">
        <v>135</v>
      </c>
      <c r="K55" s="19" t="s">
        <v>128</v>
      </c>
      <c r="L55" s="24" t="str">
        <f t="shared" si="3"/>
        <v/>
      </c>
      <c r="M55" s="24" t="str">
        <f t="shared" si="4"/>
        <v/>
      </c>
      <c r="N55" s="24" t="str">
        <f t="shared" si="5"/>
        <v/>
      </c>
      <c r="O55" s="25"/>
      <c r="P55" s="19"/>
      <c r="Q55" s="26"/>
      <c r="R55" s="25"/>
      <c r="S55" s="19"/>
      <c r="T55" s="19"/>
      <c r="U55" s="19"/>
      <c r="V55" s="19"/>
      <c r="W55" s="19"/>
      <c r="X55" s="19"/>
      <c r="Y55" s="19"/>
      <c r="Z55" s="19"/>
      <c r="AA55" s="19"/>
      <c r="AB55" s="19"/>
      <c r="AC55" s="19"/>
      <c r="AD55" s="19"/>
    </row>
    <row r="56" spans="1:30" x14ac:dyDescent="0.3">
      <c r="A56" s="7">
        <v>36</v>
      </c>
      <c r="B56" s="19"/>
      <c r="C56" s="20" t="str">
        <f>IFERROR(VLOOKUP(B56,category!A:B,2,0),"")</f>
        <v/>
      </c>
      <c r="D56" s="19"/>
      <c r="E56" s="19"/>
      <c r="F56" s="19"/>
      <c r="G56" s="22"/>
      <c r="H56" s="21"/>
      <c r="I56" s="23"/>
      <c r="J56" s="53" t="s">
        <v>135</v>
      </c>
      <c r="K56" s="19" t="s">
        <v>128</v>
      </c>
      <c r="L56" s="24" t="str">
        <f t="shared" si="3"/>
        <v/>
      </c>
      <c r="M56" s="24" t="str">
        <f t="shared" si="4"/>
        <v/>
      </c>
      <c r="N56" s="24" t="str">
        <f t="shared" si="5"/>
        <v/>
      </c>
      <c r="O56" s="25"/>
      <c r="P56" s="19"/>
      <c r="Q56" s="26"/>
      <c r="R56" s="25"/>
      <c r="S56" s="19"/>
      <c r="T56" s="19"/>
      <c r="U56" s="19"/>
      <c r="V56" s="19"/>
      <c r="W56" s="19"/>
      <c r="X56" s="19"/>
      <c r="Y56" s="19"/>
      <c r="Z56" s="19"/>
      <c r="AA56" s="19"/>
      <c r="AB56" s="19"/>
      <c r="AC56" s="19"/>
      <c r="AD56" s="19"/>
    </row>
    <row r="57" spans="1:30" x14ac:dyDescent="0.3">
      <c r="A57" s="7">
        <v>37</v>
      </c>
      <c r="B57" s="19"/>
      <c r="C57" s="20" t="str">
        <f>IFERROR(VLOOKUP(B57,category!A:B,2,0),"")</f>
        <v/>
      </c>
      <c r="D57" s="19"/>
      <c r="E57" s="19"/>
      <c r="F57" s="19"/>
      <c r="G57" s="22"/>
      <c r="H57" s="21"/>
      <c r="I57" s="23"/>
      <c r="J57" s="53" t="s">
        <v>135</v>
      </c>
      <c r="K57" s="19" t="s">
        <v>128</v>
      </c>
      <c r="L57" s="24" t="str">
        <f t="shared" si="3"/>
        <v/>
      </c>
      <c r="M57" s="24" t="str">
        <f t="shared" si="4"/>
        <v/>
      </c>
      <c r="N57" s="24" t="str">
        <f t="shared" si="5"/>
        <v/>
      </c>
      <c r="O57" s="25"/>
      <c r="P57" s="19"/>
      <c r="Q57" s="26"/>
      <c r="R57" s="25"/>
      <c r="S57" s="19"/>
      <c r="T57" s="19"/>
      <c r="U57" s="19"/>
      <c r="V57" s="19"/>
      <c r="W57" s="19"/>
      <c r="X57" s="19"/>
      <c r="Y57" s="19"/>
      <c r="Z57" s="19"/>
      <c r="AA57" s="19"/>
      <c r="AB57" s="19"/>
      <c r="AC57" s="19"/>
      <c r="AD57" s="19"/>
    </row>
    <row r="58" spans="1:30" x14ac:dyDescent="0.3">
      <c r="A58" s="7">
        <v>38</v>
      </c>
      <c r="B58" s="19"/>
      <c r="C58" s="20" t="str">
        <f>IFERROR(VLOOKUP(B58,category!A:B,2,0),"")</f>
        <v/>
      </c>
      <c r="D58" s="19"/>
      <c r="E58" s="19"/>
      <c r="F58" s="19"/>
      <c r="G58" s="22"/>
      <c r="H58" s="21"/>
      <c r="I58" s="23"/>
      <c r="J58" s="53" t="s">
        <v>135</v>
      </c>
      <c r="K58" s="19" t="s">
        <v>128</v>
      </c>
      <c r="L58" s="24" t="str">
        <f t="shared" si="3"/>
        <v/>
      </c>
      <c r="M58" s="24" t="str">
        <f t="shared" si="4"/>
        <v/>
      </c>
      <c r="N58" s="24" t="str">
        <f t="shared" si="5"/>
        <v/>
      </c>
      <c r="O58" s="25"/>
      <c r="P58" s="19"/>
      <c r="Q58" s="26"/>
      <c r="R58" s="25"/>
      <c r="S58" s="19"/>
      <c r="T58" s="19"/>
      <c r="U58" s="19"/>
      <c r="V58" s="19"/>
      <c r="W58" s="19"/>
      <c r="X58" s="19"/>
      <c r="Y58" s="19"/>
      <c r="Z58" s="19"/>
      <c r="AA58" s="19"/>
      <c r="AB58" s="19"/>
      <c r="AC58" s="19"/>
      <c r="AD58" s="19"/>
    </row>
    <row r="59" spans="1:30" x14ac:dyDescent="0.3">
      <c r="A59" s="7">
        <v>39</v>
      </c>
      <c r="B59" s="19"/>
      <c r="C59" s="20" t="str">
        <f>IFERROR(VLOOKUP(B59,category!A:B,2,0),"")</f>
        <v/>
      </c>
      <c r="D59" s="19"/>
      <c r="E59" s="19"/>
      <c r="F59" s="19"/>
      <c r="G59" s="22"/>
      <c r="H59" s="21"/>
      <c r="I59" s="23"/>
      <c r="J59" s="53" t="s">
        <v>135</v>
      </c>
      <c r="K59" s="19" t="s">
        <v>128</v>
      </c>
      <c r="L59" s="24" t="str">
        <f t="shared" si="3"/>
        <v/>
      </c>
      <c r="M59" s="24" t="str">
        <f t="shared" si="4"/>
        <v/>
      </c>
      <c r="N59" s="24" t="str">
        <f t="shared" si="5"/>
        <v/>
      </c>
      <c r="O59" s="25"/>
      <c r="P59" s="19"/>
      <c r="Q59" s="26"/>
      <c r="R59" s="25"/>
      <c r="S59" s="19"/>
      <c r="T59" s="19"/>
      <c r="U59" s="19"/>
      <c r="V59" s="19"/>
      <c r="W59" s="19"/>
      <c r="X59" s="19"/>
      <c r="Y59" s="19"/>
      <c r="Z59" s="19"/>
      <c r="AA59" s="19"/>
      <c r="AB59" s="19"/>
      <c r="AC59" s="19"/>
      <c r="AD59" s="19"/>
    </row>
    <row r="60" spans="1:30" x14ac:dyDescent="0.3">
      <c r="A60" s="7">
        <v>40</v>
      </c>
      <c r="B60" s="19"/>
      <c r="C60" s="20" t="str">
        <f>IFERROR(VLOOKUP(B60,category!A:B,2,0),"")</f>
        <v/>
      </c>
      <c r="D60" s="19"/>
      <c r="E60" s="19"/>
      <c r="F60" s="19"/>
      <c r="G60" s="22"/>
      <c r="H60" s="21"/>
      <c r="I60" s="23"/>
      <c r="J60" s="53" t="s">
        <v>135</v>
      </c>
      <c r="K60" s="19" t="s">
        <v>128</v>
      </c>
      <c r="L60" s="24" t="str">
        <f t="shared" si="3"/>
        <v/>
      </c>
      <c r="M60" s="24" t="str">
        <f t="shared" si="4"/>
        <v/>
      </c>
      <c r="N60" s="24" t="str">
        <f t="shared" si="5"/>
        <v/>
      </c>
      <c r="O60" s="25"/>
      <c r="P60" s="19"/>
      <c r="Q60" s="26"/>
      <c r="R60" s="25"/>
      <c r="S60" s="19"/>
      <c r="T60" s="19"/>
      <c r="U60" s="19"/>
      <c r="V60" s="19"/>
      <c r="W60" s="19"/>
      <c r="X60" s="19"/>
      <c r="Y60" s="19"/>
      <c r="Z60" s="19"/>
      <c r="AA60" s="19"/>
      <c r="AB60" s="19"/>
      <c r="AC60" s="19"/>
      <c r="AD60" s="19"/>
    </row>
    <row r="61" spans="1:30" x14ac:dyDescent="0.3">
      <c r="A61" s="7">
        <v>41</v>
      </c>
      <c r="B61" s="19"/>
      <c r="C61" s="20" t="str">
        <f>IFERROR(VLOOKUP(B61,category!A:B,2,0),"")</f>
        <v/>
      </c>
      <c r="D61" s="19"/>
      <c r="E61" s="19"/>
      <c r="F61" s="19"/>
      <c r="G61" s="22"/>
      <c r="H61" s="21"/>
      <c r="I61" s="23"/>
      <c r="J61" s="53" t="s">
        <v>135</v>
      </c>
      <c r="K61" s="19" t="s">
        <v>128</v>
      </c>
      <c r="L61" s="24" t="str">
        <f t="shared" si="3"/>
        <v/>
      </c>
      <c r="M61" s="24" t="str">
        <f t="shared" si="4"/>
        <v/>
      </c>
      <c r="N61" s="24" t="str">
        <f t="shared" si="5"/>
        <v/>
      </c>
      <c r="O61" s="25"/>
      <c r="P61" s="19"/>
      <c r="Q61" s="26"/>
      <c r="R61" s="25"/>
      <c r="S61" s="19"/>
      <c r="T61" s="19"/>
      <c r="U61" s="19"/>
      <c r="V61" s="19"/>
      <c r="W61" s="19"/>
      <c r="X61" s="19"/>
      <c r="Y61" s="19"/>
      <c r="Z61" s="19"/>
      <c r="AA61" s="19"/>
      <c r="AB61" s="19"/>
      <c r="AC61" s="19"/>
      <c r="AD61" s="19"/>
    </row>
    <row r="62" spans="1:30" x14ac:dyDescent="0.3">
      <c r="A62" s="7">
        <v>42</v>
      </c>
      <c r="B62" s="19"/>
      <c r="C62" s="20" t="str">
        <f>IFERROR(VLOOKUP(B62,category!A:B,2,0),"")</f>
        <v/>
      </c>
      <c r="D62" s="19"/>
      <c r="E62" s="19"/>
      <c r="F62" s="19"/>
      <c r="G62" s="22"/>
      <c r="H62" s="21"/>
      <c r="I62" s="23"/>
      <c r="J62" s="53" t="s">
        <v>135</v>
      </c>
      <c r="K62" s="19" t="s">
        <v>128</v>
      </c>
      <c r="L62" s="24" t="str">
        <f t="shared" si="3"/>
        <v/>
      </c>
      <c r="M62" s="24" t="str">
        <f t="shared" si="4"/>
        <v/>
      </c>
      <c r="N62" s="24" t="str">
        <f t="shared" si="5"/>
        <v/>
      </c>
      <c r="O62" s="25"/>
      <c r="P62" s="19"/>
      <c r="Q62" s="26"/>
      <c r="R62" s="25"/>
      <c r="S62" s="19"/>
      <c r="T62" s="19"/>
      <c r="U62" s="19"/>
      <c r="V62" s="19"/>
      <c r="W62" s="19"/>
      <c r="X62" s="19"/>
      <c r="Y62" s="19"/>
      <c r="Z62" s="19"/>
      <c r="AA62" s="19"/>
      <c r="AB62" s="19"/>
      <c r="AC62" s="19"/>
      <c r="AD62" s="19"/>
    </row>
    <row r="63" spans="1:30" x14ac:dyDescent="0.3">
      <c r="A63" s="7">
        <v>43</v>
      </c>
      <c r="B63" s="19"/>
      <c r="C63" s="20" t="str">
        <f>IFERROR(VLOOKUP(B63,category!A:B,2,0),"")</f>
        <v/>
      </c>
      <c r="D63" s="19"/>
      <c r="E63" s="19"/>
      <c r="F63" s="19"/>
      <c r="G63" s="22"/>
      <c r="H63" s="21"/>
      <c r="I63" s="23"/>
      <c r="J63" s="53" t="s">
        <v>135</v>
      </c>
      <c r="K63" s="19" t="s">
        <v>128</v>
      </c>
      <c r="L63" s="24" t="str">
        <f t="shared" si="3"/>
        <v/>
      </c>
      <c r="M63" s="24" t="str">
        <f t="shared" si="4"/>
        <v/>
      </c>
      <c r="N63" s="24" t="str">
        <f t="shared" si="5"/>
        <v/>
      </c>
      <c r="O63" s="25"/>
      <c r="P63" s="19"/>
      <c r="Q63" s="26"/>
      <c r="R63" s="25"/>
      <c r="S63" s="19"/>
      <c r="T63" s="19"/>
      <c r="U63" s="19"/>
      <c r="V63" s="19"/>
      <c r="W63" s="19"/>
      <c r="X63" s="19"/>
      <c r="Y63" s="19"/>
      <c r="Z63" s="19"/>
      <c r="AA63" s="19"/>
      <c r="AB63" s="19"/>
      <c r="AC63" s="19"/>
      <c r="AD63" s="19"/>
    </row>
    <row r="64" spans="1:30" x14ac:dyDescent="0.3">
      <c r="A64" s="7">
        <v>44</v>
      </c>
      <c r="B64" s="19"/>
      <c r="C64" s="20" t="str">
        <f>IFERROR(VLOOKUP(B64,category!A:B,2,0),"")</f>
        <v/>
      </c>
      <c r="D64" s="19"/>
      <c r="E64" s="19"/>
      <c r="F64" s="19"/>
      <c r="G64" s="22"/>
      <c r="H64" s="21"/>
      <c r="I64" s="23"/>
      <c r="J64" s="53" t="s">
        <v>135</v>
      </c>
      <c r="K64" s="19" t="s">
        <v>128</v>
      </c>
      <c r="L64" s="24" t="str">
        <f t="shared" si="3"/>
        <v/>
      </c>
      <c r="M64" s="24" t="str">
        <f t="shared" si="4"/>
        <v/>
      </c>
      <c r="N64" s="24" t="str">
        <f t="shared" si="5"/>
        <v/>
      </c>
      <c r="O64" s="25"/>
      <c r="P64" s="19"/>
      <c r="Q64" s="26"/>
      <c r="R64" s="25"/>
      <c r="S64" s="19"/>
      <c r="T64" s="19"/>
      <c r="U64" s="19"/>
      <c r="V64" s="19"/>
      <c r="W64" s="19"/>
      <c r="X64" s="19"/>
      <c r="Y64" s="19"/>
      <c r="Z64" s="19"/>
      <c r="AA64" s="19"/>
      <c r="AB64" s="19"/>
      <c r="AC64" s="19"/>
      <c r="AD64" s="19"/>
    </row>
    <row r="65" spans="1:30" x14ac:dyDescent="0.3">
      <c r="A65" s="7">
        <v>45</v>
      </c>
      <c r="B65" s="19"/>
      <c r="C65" s="20" t="str">
        <f>IFERROR(VLOOKUP(B65,category!A:B,2,0),"")</f>
        <v/>
      </c>
      <c r="D65" s="19"/>
      <c r="E65" s="19"/>
      <c r="F65" s="19"/>
      <c r="G65" s="22"/>
      <c r="H65" s="21"/>
      <c r="I65" s="23"/>
      <c r="J65" s="53" t="s">
        <v>135</v>
      </c>
      <c r="K65" s="19" t="s">
        <v>128</v>
      </c>
      <c r="L65" s="24" t="str">
        <f t="shared" si="3"/>
        <v/>
      </c>
      <c r="M65" s="24" t="str">
        <f t="shared" si="4"/>
        <v/>
      </c>
      <c r="N65" s="24" t="str">
        <f t="shared" si="5"/>
        <v/>
      </c>
      <c r="O65" s="25"/>
      <c r="P65" s="19"/>
      <c r="Q65" s="26"/>
      <c r="R65" s="25"/>
      <c r="S65" s="19"/>
      <c r="T65" s="19"/>
      <c r="U65" s="19"/>
      <c r="V65" s="19"/>
      <c r="W65" s="19"/>
      <c r="X65" s="19"/>
      <c r="Y65" s="19"/>
      <c r="Z65" s="19"/>
      <c r="AA65" s="19"/>
      <c r="AB65" s="19"/>
      <c r="AC65" s="19"/>
      <c r="AD65" s="19"/>
    </row>
    <row r="66" spans="1:30" x14ac:dyDescent="0.3">
      <c r="A66" s="7">
        <v>46</v>
      </c>
      <c r="B66" s="19"/>
      <c r="C66" s="20" t="str">
        <f>IFERROR(VLOOKUP(B66,category!A:B,2,0),"")</f>
        <v/>
      </c>
      <c r="D66" s="19"/>
      <c r="E66" s="19"/>
      <c r="F66" s="19"/>
      <c r="G66" s="22"/>
      <c r="H66" s="21"/>
      <c r="I66" s="23"/>
      <c r="J66" s="53" t="s">
        <v>135</v>
      </c>
      <c r="K66" s="19" t="s">
        <v>128</v>
      </c>
      <c r="L66" s="24" t="str">
        <f t="shared" si="3"/>
        <v/>
      </c>
      <c r="M66" s="24" t="str">
        <f t="shared" si="4"/>
        <v/>
      </c>
      <c r="N66" s="24" t="str">
        <f t="shared" si="5"/>
        <v/>
      </c>
      <c r="O66" s="25"/>
      <c r="P66" s="19"/>
      <c r="Q66" s="26"/>
      <c r="R66" s="25"/>
      <c r="S66" s="19"/>
      <c r="T66" s="19"/>
      <c r="U66" s="19"/>
      <c r="V66" s="19"/>
      <c r="W66" s="19"/>
      <c r="X66" s="19"/>
      <c r="Y66" s="19"/>
      <c r="Z66" s="19"/>
      <c r="AA66" s="19"/>
      <c r="AB66" s="19"/>
      <c r="AC66" s="19"/>
      <c r="AD66" s="19"/>
    </row>
    <row r="67" spans="1:30" x14ac:dyDescent="0.3">
      <c r="A67" s="7">
        <v>47</v>
      </c>
      <c r="B67" s="19"/>
      <c r="C67" s="20" t="str">
        <f>IFERROR(VLOOKUP(B67,category!A:B,2,0),"")</f>
        <v/>
      </c>
      <c r="D67" s="19"/>
      <c r="E67" s="19"/>
      <c r="F67" s="19"/>
      <c r="G67" s="22"/>
      <c r="H67" s="21"/>
      <c r="I67" s="23"/>
      <c r="J67" s="53" t="s">
        <v>135</v>
      </c>
      <c r="K67" s="19" t="s">
        <v>128</v>
      </c>
      <c r="L67" s="24" t="str">
        <f t="shared" si="3"/>
        <v/>
      </c>
      <c r="M67" s="24" t="str">
        <f t="shared" si="4"/>
        <v/>
      </c>
      <c r="N67" s="24" t="str">
        <f t="shared" si="5"/>
        <v/>
      </c>
      <c r="O67" s="25"/>
      <c r="P67" s="19"/>
      <c r="Q67" s="26"/>
      <c r="R67" s="25"/>
      <c r="S67" s="19"/>
      <c r="T67" s="19"/>
      <c r="U67" s="19"/>
      <c r="V67" s="19"/>
      <c r="W67" s="19"/>
      <c r="X67" s="19"/>
      <c r="Y67" s="19"/>
      <c r="Z67" s="19"/>
      <c r="AA67" s="19"/>
      <c r="AB67" s="19"/>
      <c r="AC67" s="19"/>
      <c r="AD67" s="19"/>
    </row>
    <row r="68" spans="1:30" x14ac:dyDescent="0.3">
      <c r="A68" s="7">
        <v>48</v>
      </c>
      <c r="B68" s="19"/>
      <c r="C68" s="20" t="str">
        <f>IFERROR(VLOOKUP(B68,category!A:B,2,0),"")</f>
        <v/>
      </c>
      <c r="D68" s="19"/>
      <c r="E68" s="19"/>
      <c r="F68" s="19"/>
      <c r="G68" s="22"/>
      <c r="H68" s="21"/>
      <c r="I68" s="23"/>
      <c r="J68" s="53" t="s">
        <v>135</v>
      </c>
      <c r="K68" s="19" t="s">
        <v>128</v>
      </c>
      <c r="L68" s="24" t="str">
        <f t="shared" si="3"/>
        <v/>
      </c>
      <c r="M68" s="24" t="str">
        <f t="shared" si="4"/>
        <v/>
      </c>
      <c r="N68" s="24" t="str">
        <f t="shared" si="5"/>
        <v/>
      </c>
      <c r="O68" s="25"/>
      <c r="P68" s="19"/>
      <c r="Q68" s="26"/>
      <c r="R68" s="25"/>
      <c r="S68" s="19"/>
      <c r="T68" s="19"/>
      <c r="U68" s="19"/>
      <c r="V68" s="19"/>
      <c r="W68" s="19"/>
      <c r="X68" s="19"/>
      <c r="Y68" s="19"/>
      <c r="Z68" s="19"/>
      <c r="AA68" s="19"/>
      <c r="AB68" s="19"/>
      <c r="AC68" s="19"/>
      <c r="AD68" s="19"/>
    </row>
    <row r="69" spans="1:30" x14ac:dyDescent="0.3">
      <c r="A69" s="7">
        <v>49</v>
      </c>
      <c r="B69" s="19"/>
      <c r="C69" s="20" t="str">
        <f>IFERROR(VLOOKUP(B69,category!A:B,2,0),"")</f>
        <v/>
      </c>
      <c r="D69" s="19"/>
      <c r="E69" s="19"/>
      <c r="F69" s="19"/>
      <c r="G69" s="22"/>
      <c r="H69" s="21"/>
      <c r="I69" s="23"/>
      <c r="J69" s="53" t="s">
        <v>135</v>
      </c>
      <c r="K69" s="19" t="s">
        <v>128</v>
      </c>
      <c r="L69" s="24" t="str">
        <f t="shared" si="3"/>
        <v/>
      </c>
      <c r="M69" s="24" t="str">
        <f t="shared" si="4"/>
        <v/>
      </c>
      <c r="N69" s="24" t="str">
        <f t="shared" si="5"/>
        <v/>
      </c>
      <c r="O69" s="25"/>
      <c r="P69" s="19"/>
      <c r="Q69" s="26"/>
      <c r="R69" s="25"/>
      <c r="S69" s="19"/>
      <c r="T69" s="19"/>
      <c r="U69" s="19"/>
      <c r="V69" s="19"/>
      <c r="W69" s="19"/>
      <c r="X69" s="19"/>
      <c r="Y69" s="19"/>
      <c r="Z69" s="19"/>
      <c r="AA69" s="19"/>
      <c r="AB69" s="19"/>
      <c r="AC69" s="19"/>
      <c r="AD69" s="19"/>
    </row>
    <row r="70" spans="1:30" x14ac:dyDescent="0.3">
      <c r="A70" s="7">
        <v>50</v>
      </c>
      <c r="B70" s="19"/>
      <c r="C70" s="20" t="str">
        <f>IFERROR(VLOOKUP(B70,category!A:B,2,0),"")</f>
        <v/>
      </c>
      <c r="D70" s="19"/>
      <c r="E70" s="19"/>
      <c r="F70" s="19"/>
      <c r="G70" s="22"/>
      <c r="H70" s="21"/>
      <c r="I70" s="23"/>
      <c r="J70" s="53" t="s">
        <v>135</v>
      </c>
      <c r="K70" s="19" t="s">
        <v>128</v>
      </c>
      <c r="L70" s="24" t="str">
        <f t="shared" si="3"/>
        <v/>
      </c>
      <c r="M70" s="24" t="str">
        <f t="shared" si="4"/>
        <v/>
      </c>
      <c r="N70" s="24" t="str">
        <f t="shared" si="5"/>
        <v/>
      </c>
      <c r="O70" s="25"/>
      <c r="P70" s="19"/>
      <c r="Q70" s="26"/>
      <c r="R70" s="25"/>
      <c r="S70" s="19"/>
      <c r="T70" s="19"/>
      <c r="U70" s="19"/>
      <c r="V70" s="19"/>
      <c r="W70" s="19"/>
      <c r="X70" s="19"/>
      <c r="Y70" s="19"/>
      <c r="Z70" s="19"/>
      <c r="AA70" s="19"/>
      <c r="AB70" s="19"/>
      <c r="AC70" s="19"/>
      <c r="AD70" s="19"/>
    </row>
  </sheetData>
  <autoFilter ref="A19:AB69" xr:uid="{00000000-0001-0000-0000-000000000000}"/>
  <phoneticPr fontId="2"/>
  <conditionalFormatting sqref="J20:J70">
    <cfRule type="expression" dxfId="5" priority="2">
      <formula>J20=""</formula>
    </cfRule>
  </conditionalFormatting>
  <conditionalFormatting sqref="T20:V70">
    <cfRule type="expression" dxfId="4" priority="5">
      <formula>#REF!&lt;&gt;"樽熟成あり"</formula>
    </cfRule>
  </conditionalFormatting>
  <conditionalFormatting sqref="W20:W70">
    <cfRule type="expression" dxfId="3" priority="32">
      <formula>#REF!&lt;&gt;"ウイスキー"</formula>
    </cfRule>
  </conditionalFormatting>
  <conditionalFormatting sqref="X20:Y70">
    <cfRule type="expression" dxfId="2" priority="6">
      <formula>#REF!&lt;&gt;"ブランデー"</formula>
    </cfRule>
  </conditionalFormatting>
  <conditionalFormatting sqref="Z20:AA70">
    <cfRule type="expression" dxfId="1" priority="3">
      <formula>#REF!&lt;&gt;"ラム"</formula>
    </cfRule>
  </conditionalFormatting>
  <conditionalFormatting sqref="AB20:AD70">
    <cfRule type="expression" dxfId="0" priority="4">
      <formula>#REF!&lt;&gt;"アガベスピリッツ"</formula>
    </cfRule>
  </conditionalFormatting>
  <dataValidations xWindow="1250" yWindow="292" count="18">
    <dataValidation type="list" allowBlank="1" showInputMessage="1" showErrorMessage="1" promptTitle="プルダウンで入力してください" prompt="プルダウンで入力してください" sqref="S20:S70" xr:uid="{EFBF1BDA-7230-408E-971F-F8EEA932B23E}">
      <formula1>"芋,麦,米,黒糖,酒粕,そば,玄米,とうもろこし,ナツメヤシ,その他（詳細を特記事項に記入）"</formula1>
    </dataValidation>
    <dataValidation type="whole" imeMode="disabled" allowBlank="1" showInputMessage="1" showErrorMessage="1" promptTitle="入力規則があります" prompt="半角数字にて該当するカテゴリーNo.を入力してください。_x000a_カテゴリーNo.は［Category］シートを参照ください。_x000a_カテゴリーNo.は毎年異なります。誤って提出された場合正しい審査ができない場合がありますので、選択後再度ご確認をお願いいたします。" sqref="B20:B70" xr:uid="{34796152-D5AA-45CC-9F26-32D7A6E76B77}">
      <formula1>1</formula1>
      <formula2>45</formula2>
    </dataValidation>
    <dataValidation imeMode="disabled" allowBlank="1" showInputMessage="1" showErrorMessage="1" promptTitle="入力規則があります" prompt="半角英数字で入力してください" sqref="F20:H70" xr:uid="{5F77FD32-5763-4F5E-B939-1E38B81C0FA6}"/>
    <dataValidation imeMode="disabled" allowBlank="1" showInputMessage="1" showErrorMessage="1" sqref="Q20:Q70 B15" xr:uid="{3D1F57A2-62C1-44DC-AC69-E7E45816E3F1}"/>
    <dataValidation type="list" allowBlank="1" showInputMessage="1" showErrorMessage="1" promptTitle="プルダウンで入力してください" prompt="プルダウンで入力してください" sqref="K20:K70" xr:uid="{CF916176-8A28-42F5-A4D6-D38A8DE9DFD9}">
      <formula1>"TWSC事務局に送る,出品者で保管する"</formula1>
    </dataValidation>
    <dataValidation type="list" allowBlank="1" showInputMessage="1" showErrorMessage="1" sqref="V20:V70" xr:uid="{525CEC15-AE0D-4E43-9B8A-B14EEC55B4AA}">
      <formula1>"米,麦,芋,その他（詳細を特記事項に記入）"</formula1>
    </dataValidation>
    <dataValidation type="list" allowBlank="1" showInputMessage="1" showErrorMessage="1" promptTitle="プルダウンで入力してください" prompt="プルダウンで入力してください" sqref="W20:W70" xr:uid="{68BDE3FA-7FB0-492D-82DD-A123FFC5267D}">
      <formula1>"黒麹,白麹,黄麹,黒麹・白麹,黒麹・黄麹,白麹・黄麹,その他（詳細を特記事項に記入）"</formula1>
    </dataValidation>
    <dataValidation type="list" allowBlank="1" showInputMessage="1" showErrorMessage="1" promptTitle="プルダウンで入力してください" prompt="プルダウンで入力してください" sqref="Z20:Z70" xr:uid="{932A6AC1-8592-4586-94A6-0D747D98766D}">
      <formula1>"常圧,減圧,常圧＋減圧,その他（詳細を特記事項に記入）"</formula1>
    </dataValidation>
    <dataValidation type="list" allowBlank="1" showInputMessage="1" showErrorMessage="1" promptTitle="プルダウンで入力してください" prompt="プルダウンで入力してください" sqref="Y20:Y70" xr:uid="{4352F92C-BF0B-4ECD-BA56-826841F9F36B}">
      <formula1>"ステンレス蒸留器（直接加熱）,ステンレス蒸留器（間接加熱）,木桶（木樽）蒸留器,かぶと釜式蒸留器,銅製蒸留器,連続式蒸留器,その他（詳細を特記事項に記入）"</formula1>
    </dataValidation>
    <dataValidation type="list" allowBlank="1" showInputMessage="1" showErrorMessage="1" promptTitle="プルダウンで入力してください" prompt="プルダウンで入力してください" sqref="AA20:AA70" xr:uid="{06BBB75B-ACEA-4A14-ABF2-7CE3A5674D7D}">
      <formula1>"全てタンク,全て甕,全て樽,タンク＋甕,タンク＋樽,甕＋樽,その他（詳細を特記事項に記入）"</formula1>
    </dataValidation>
    <dataValidation imeMode="fullKatakana" allowBlank="1" showInputMessage="1" showErrorMessage="1" promptTitle="入力規則があります" prompt="製品名をカタカナで入力してください。" sqref="E20:H70" xr:uid="{F8A5E827-9A85-420F-90A7-F1D299466436}"/>
    <dataValidation imeMode="disabled" allowBlank="1" showInputMessage="1" showErrorMessage="1" promptTitle="入力規則があります" prompt="半角英数字で入力してください。" sqref="G20:H70" xr:uid="{32E1EB71-1417-4E6B-B272-91333A946DB6}"/>
    <dataValidation type="list" imeMode="disabled" allowBlank="1" showInputMessage="1" showErrorMessage="1" promptTitle="プルダウンで選択してください。" prompt="誤入力の場合はdeleteボタンを押して削除し、プルダウンで選びなおしてください。_x000a_下の行にコピーしたい場合はセルごとコピーペーストしてください。_x000a_不明な場合はご相談ください。" sqref="J20:J70" xr:uid="{273CFDC0-DF5C-45B2-AEED-A0C65C250892}">
      <formula1>"既存商品,新商品"</formula1>
    </dataValidation>
    <dataValidation imeMode="disabled" allowBlank="1" showInputMessage="1" showErrorMessage="1" promptTitle="入力規則があります" prompt="半角数字で入力してください。" sqref="J20:J70" xr:uid="{D44E2674-7926-4709-9EDA-5709D264DB74}"/>
    <dataValidation type="list" allowBlank="1" showInputMessage="1" showErrorMessage="1" promptTitle="プルダウンで入力してください" prompt="既存商品か未発売かプルダウンで選んでください。" sqref="J20:J70" xr:uid="{369E36EB-0B19-4815-A947-0AFDDBA3B5CB}">
      <formula1>"既存商品,未発売品"</formula1>
    </dataValidation>
    <dataValidation type="textLength" imeMode="disabled" showInputMessage="1" showErrorMessage="1" errorTitle="データ入力規則あり" error="半角英数字以外は入力できません。_x000a_ハイフン（-）を使用し、合わせて8文字で入力してください。" promptTitle="データ入力規則あり" prompt="半角英数字で入力してください。_x000a_ハイフン（-）を使用し、合わせて8文字で入力してください。" sqref="G16 H15" xr:uid="{A8AEEC5D-04DD-41E2-A8C2-E2E9CD484589}">
      <formula1>8</formula1>
      <formula2>8</formula2>
    </dataValidation>
    <dataValidation imeMode="disabled" allowBlank="1" showInputMessage="1" showErrorMessage="1" errorTitle="入力規則があります" error="半角英数字で入力してください。" promptTitle="入力規則があります" prompt="半角英数字で入力してください。" sqref="N16:O16 O15:P15" xr:uid="{F41F2369-0388-417B-94EA-B9C9443902B2}"/>
    <dataValidation type="textLength" imeMode="disabled" allowBlank="1" showInputMessage="1" showErrorMessage="1" errorTitle="入力規則があります" error="半角英数字で入力してください。数字の区切りにはハイフン（-）をしようしてください。" promptTitle="入力規則があります" prompt="半角英数字で入力してください。数字の区切りにはハイフン（-）を使用してください。" sqref="Q16 L15:N15 K16:M16 R15" xr:uid="{FC8DB3E3-67BC-4B1F-AB64-C249BB054F14}">
      <formula1>8</formula1>
      <formula2>15</formula2>
    </dataValidation>
  </dataValidations>
  <hyperlinks>
    <hyperlink ref="O14" r:id="rId1" xr:uid="{B009F386-D72F-44B0-B4AE-7F0F88D13E5A}"/>
    <hyperlink ref="A3" r:id="rId2" xr:uid="{1CF2243C-D3F0-480D-ADE1-9AEFEB378FEA}"/>
    <hyperlink ref="A2" r:id="rId3" xr:uid="{4C81C1FC-D72C-4CC8-A809-C9E00407CB62}"/>
  </hyperlinks>
  <pageMargins left="0.25" right="0.25" top="0.75" bottom="0.75" header="0.3" footer="0.3"/>
  <pageSetup paperSize="9" orientation="landscape"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5D8234-4C17-4D74-9101-69FCC5C707B3}">
  <dimension ref="A1:B46"/>
  <sheetViews>
    <sheetView zoomScale="85" zoomScaleNormal="85" zoomScalePageLayoutView="70" workbookViewId="0">
      <selection activeCell="B46" sqref="B46"/>
    </sheetView>
  </sheetViews>
  <sheetFormatPr defaultColWidth="9" defaultRowHeight="16.5" x14ac:dyDescent="0.3"/>
  <cols>
    <col min="1" max="1" width="9" style="13"/>
    <col min="2" max="2" width="47.125" style="13" bestFit="1" customWidth="1"/>
    <col min="3" max="16384" width="9" style="1"/>
  </cols>
  <sheetData>
    <row r="1" spans="1:2" x14ac:dyDescent="0.3">
      <c r="A1" s="15" t="s">
        <v>56</v>
      </c>
      <c r="B1" s="16" t="s">
        <v>57</v>
      </c>
    </row>
    <row r="2" spans="1:2" x14ac:dyDescent="0.3">
      <c r="A2" s="36">
        <v>1</v>
      </c>
      <c r="B2" s="14" t="s">
        <v>58</v>
      </c>
    </row>
    <row r="3" spans="1:2" x14ac:dyDescent="0.3">
      <c r="A3" s="36">
        <v>2</v>
      </c>
      <c r="B3" s="14" t="s">
        <v>59</v>
      </c>
    </row>
    <row r="4" spans="1:2" x14ac:dyDescent="0.3">
      <c r="A4" s="36">
        <v>3</v>
      </c>
      <c r="B4" s="14" t="s">
        <v>60</v>
      </c>
    </row>
    <row r="5" spans="1:2" x14ac:dyDescent="0.3">
      <c r="A5" s="36">
        <v>4</v>
      </c>
      <c r="B5" s="14" t="s">
        <v>61</v>
      </c>
    </row>
    <row r="6" spans="1:2" x14ac:dyDescent="0.3">
      <c r="A6" s="36">
        <v>5</v>
      </c>
      <c r="B6" s="14" t="s">
        <v>62</v>
      </c>
    </row>
    <row r="7" spans="1:2" x14ac:dyDescent="0.3">
      <c r="A7" s="36">
        <v>6</v>
      </c>
      <c r="B7" s="14" t="s">
        <v>63</v>
      </c>
    </row>
    <row r="8" spans="1:2" x14ac:dyDescent="0.3">
      <c r="A8" s="36">
        <v>7</v>
      </c>
      <c r="B8" s="14" t="s">
        <v>64</v>
      </c>
    </row>
    <row r="9" spans="1:2" x14ac:dyDescent="0.3">
      <c r="A9" s="36">
        <v>8</v>
      </c>
      <c r="B9" s="14" t="s">
        <v>65</v>
      </c>
    </row>
    <row r="10" spans="1:2" x14ac:dyDescent="0.3">
      <c r="A10" s="36">
        <v>9</v>
      </c>
      <c r="B10" s="14" t="s">
        <v>66</v>
      </c>
    </row>
    <row r="11" spans="1:2" x14ac:dyDescent="0.3">
      <c r="A11" s="36">
        <v>10</v>
      </c>
      <c r="B11" s="14" t="s">
        <v>67</v>
      </c>
    </row>
    <row r="12" spans="1:2" x14ac:dyDescent="0.3">
      <c r="A12" s="36">
        <v>11</v>
      </c>
      <c r="B12" s="14" t="s">
        <v>68</v>
      </c>
    </row>
    <row r="13" spans="1:2" x14ac:dyDescent="0.3">
      <c r="A13" s="36">
        <v>12</v>
      </c>
      <c r="B13" s="14" t="s">
        <v>69</v>
      </c>
    </row>
    <row r="14" spans="1:2" x14ac:dyDescent="0.3">
      <c r="A14" s="36">
        <v>13</v>
      </c>
      <c r="B14" s="14" t="s">
        <v>70</v>
      </c>
    </row>
    <row r="15" spans="1:2" x14ac:dyDescent="0.3">
      <c r="A15" s="36">
        <v>14</v>
      </c>
      <c r="B15" s="14" t="s">
        <v>71</v>
      </c>
    </row>
    <row r="16" spans="1:2" x14ac:dyDescent="0.3">
      <c r="A16" s="36">
        <v>15</v>
      </c>
      <c r="B16" s="14" t="s">
        <v>72</v>
      </c>
    </row>
    <row r="17" spans="1:2" x14ac:dyDescent="0.3">
      <c r="A17" s="36">
        <v>16</v>
      </c>
      <c r="B17" s="14" t="s">
        <v>73</v>
      </c>
    </row>
    <row r="18" spans="1:2" x14ac:dyDescent="0.3">
      <c r="A18" s="36">
        <v>17</v>
      </c>
      <c r="B18" s="14" t="s">
        <v>74</v>
      </c>
    </row>
    <row r="19" spans="1:2" x14ac:dyDescent="0.3">
      <c r="A19" s="36">
        <v>18</v>
      </c>
      <c r="B19" s="14" t="s">
        <v>75</v>
      </c>
    </row>
    <row r="20" spans="1:2" x14ac:dyDescent="0.3">
      <c r="A20" s="36">
        <v>19</v>
      </c>
      <c r="B20" s="14" t="s">
        <v>76</v>
      </c>
    </row>
    <row r="21" spans="1:2" x14ac:dyDescent="0.3">
      <c r="A21" s="36">
        <v>20</v>
      </c>
      <c r="B21" s="14" t="s">
        <v>77</v>
      </c>
    </row>
    <row r="22" spans="1:2" x14ac:dyDescent="0.3">
      <c r="A22" s="36">
        <v>21</v>
      </c>
      <c r="B22" s="14" t="s">
        <v>78</v>
      </c>
    </row>
    <row r="23" spans="1:2" x14ac:dyDescent="0.3">
      <c r="A23" s="36">
        <v>22</v>
      </c>
      <c r="B23" s="14" t="s">
        <v>79</v>
      </c>
    </row>
    <row r="24" spans="1:2" x14ac:dyDescent="0.3">
      <c r="A24" s="36">
        <v>23</v>
      </c>
      <c r="B24" s="14" t="s">
        <v>80</v>
      </c>
    </row>
    <row r="25" spans="1:2" x14ac:dyDescent="0.3">
      <c r="A25" s="36">
        <v>24</v>
      </c>
      <c r="B25" s="14" t="s">
        <v>81</v>
      </c>
    </row>
    <row r="26" spans="1:2" x14ac:dyDescent="0.3">
      <c r="A26" s="36">
        <v>25</v>
      </c>
      <c r="B26" s="14" t="s">
        <v>88</v>
      </c>
    </row>
    <row r="27" spans="1:2" x14ac:dyDescent="0.3">
      <c r="A27" s="36">
        <v>26</v>
      </c>
      <c r="B27" s="14" t="s">
        <v>89</v>
      </c>
    </row>
    <row r="28" spans="1:2" x14ac:dyDescent="0.3">
      <c r="A28" s="36">
        <v>27</v>
      </c>
      <c r="B28" s="14" t="s">
        <v>90</v>
      </c>
    </row>
    <row r="29" spans="1:2" x14ac:dyDescent="0.3">
      <c r="A29" s="36">
        <v>28</v>
      </c>
      <c r="B29" s="14" t="s">
        <v>91</v>
      </c>
    </row>
    <row r="30" spans="1:2" x14ac:dyDescent="0.3">
      <c r="A30" s="36">
        <v>29</v>
      </c>
      <c r="B30" s="14" t="s">
        <v>92</v>
      </c>
    </row>
    <row r="31" spans="1:2" x14ac:dyDescent="0.3">
      <c r="A31" s="36">
        <v>30</v>
      </c>
      <c r="B31" s="14" t="s">
        <v>93</v>
      </c>
    </row>
    <row r="32" spans="1:2" x14ac:dyDescent="0.3">
      <c r="A32" s="36">
        <v>31</v>
      </c>
      <c r="B32" s="14" t="s">
        <v>94</v>
      </c>
    </row>
    <row r="33" spans="1:2" x14ac:dyDescent="0.3">
      <c r="A33" s="36">
        <v>32</v>
      </c>
      <c r="B33" s="14" t="s">
        <v>95</v>
      </c>
    </row>
    <row r="34" spans="1:2" x14ac:dyDescent="0.3">
      <c r="A34" s="36">
        <v>33</v>
      </c>
      <c r="B34" s="14" t="s">
        <v>96</v>
      </c>
    </row>
    <row r="35" spans="1:2" x14ac:dyDescent="0.3">
      <c r="A35" s="36">
        <v>34</v>
      </c>
      <c r="B35" s="14" t="s">
        <v>97</v>
      </c>
    </row>
    <row r="36" spans="1:2" x14ac:dyDescent="0.3">
      <c r="A36" s="36">
        <v>35</v>
      </c>
      <c r="B36" s="14" t="s">
        <v>98</v>
      </c>
    </row>
    <row r="37" spans="1:2" x14ac:dyDescent="0.3">
      <c r="A37" s="36">
        <v>36</v>
      </c>
      <c r="B37" s="14" t="s">
        <v>99</v>
      </c>
    </row>
    <row r="38" spans="1:2" x14ac:dyDescent="0.3">
      <c r="A38" s="36">
        <v>37</v>
      </c>
      <c r="B38" s="14" t="s">
        <v>100</v>
      </c>
    </row>
    <row r="39" spans="1:2" x14ac:dyDescent="0.3">
      <c r="A39" s="36">
        <v>38</v>
      </c>
      <c r="B39" s="14" t="s">
        <v>101</v>
      </c>
    </row>
    <row r="40" spans="1:2" x14ac:dyDescent="0.3">
      <c r="A40" s="36">
        <v>39</v>
      </c>
      <c r="B40" s="14" t="s">
        <v>102</v>
      </c>
    </row>
    <row r="41" spans="1:2" x14ac:dyDescent="0.3">
      <c r="A41" s="36">
        <v>40</v>
      </c>
      <c r="B41" s="14" t="s">
        <v>82</v>
      </c>
    </row>
    <row r="42" spans="1:2" x14ac:dyDescent="0.3">
      <c r="A42" s="36">
        <v>41</v>
      </c>
      <c r="B42" s="14" t="s">
        <v>83</v>
      </c>
    </row>
    <row r="43" spans="1:2" x14ac:dyDescent="0.3">
      <c r="A43" s="36">
        <v>42</v>
      </c>
      <c r="B43" s="14" t="s">
        <v>84</v>
      </c>
    </row>
    <row r="44" spans="1:2" x14ac:dyDescent="0.3">
      <c r="A44" s="36">
        <v>43</v>
      </c>
      <c r="B44" s="14" t="s">
        <v>85</v>
      </c>
    </row>
    <row r="45" spans="1:2" x14ac:dyDescent="0.3">
      <c r="A45" s="36">
        <v>44</v>
      </c>
      <c r="B45" s="14" t="s">
        <v>86</v>
      </c>
    </row>
    <row r="46" spans="1:2" x14ac:dyDescent="0.3">
      <c r="A46" s="36">
        <v>45</v>
      </c>
      <c r="B46" s="14" t="s">
        <v>87</v>
      </c>
    </row>
  </sheetData>
  <phoneticPr fontId="2"/>
  <pageMargins left="0.70866141732283472" right="0.70866141732283472" top="0.74803149606299213" bottom="0.74803149606299213" header="0.31496062992125984" footer="0.31496062992125984"/>
  <pageSetup paperSize="9" orientation="portrait" r:id="rId1"/>
  <headerFooter>
    <oddHeader>&amp;Cカテゴリー一覧　TWSC2024焼酎部門</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出品情報</vt:lpstr>
      <vt:lpstr>category</vt:lpstr>
      <vt:lpstr>category!Print_Titles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2024-09-03T00:57:19Z</dcterms:modified>
</cp:coreProperties>
</file>